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utlfs01\12企画財政課(R7)\04財政管財係R7\財政R7\財政庶務\20260311 令和6年度財政状況資料集の作成\提出\0316　府疑義\"/>
    </mc:Choice>
  </mc:AlternateContent>
  <bookViews>
    <workbookView xWindow="648" yWindow="0" windowWidth="14616" windowHeight="15588" tabRatio="86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U34" i="10" s="1"/>
  <c r="CO34" i="10"/>
  <c r="BW34" i="10"/>
  <c r="BW35" i="10" s="1"/>
  <c r="BW36" i="10" s="1"/>
  <c r="BW37" i="10" s="1"/>
  <c r="BW38" i="10" s="1"/>
  <c r="BW39" i="10" s="1"/>
  <c r="BW40" i="10" s="1"/>
  <c r="BE34" i="10"/>
  <c r="C34" i="10"/>
  <c r="AM34" i="10" l="1"/>
  <c r="AM35" i="10" s="1"/>
  <c r="U35" i="10"/>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<sst xmlns="http://schemas.openxmlformats.org/spreadsheetml/2006/main" count="1122" uniqueCount="600">
  <si>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</si>
  <si>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</si>
  <si>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</si>
  <si>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</si>
  <si>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</si>
  <si>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</si>
  <si>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</si>
  <si>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</si>
  <si>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</si>
  <si>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</si>
  <si>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</si>
  <si>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</si>
  <si>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</si>
  <si>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</si>
  <si>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</si>
  <si>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</si>
  <si>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</si>
  <si>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</si>
  <si>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</si>
  <si>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</si>
  <si>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</si>
  <si>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</si>
  <si>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</si>
  <si>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</si>
  <si>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</si>
  <si>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</si>
  <si>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</si>
  <si>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</si>
  <si>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</si>
  <si>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</si>
  <si>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</si>
  <si>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</si>
  <si>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</si>
  <si>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</si>
  <si>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</si>
  <si>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</si>
  <si>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</si>
  <si>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</si>
  <si>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</si>
  <si>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</si>
  <si>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</si>
  <si>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</si>
  <si>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</si>
  <si>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</si>
  <si>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</si>
  <si>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</si>
  <si>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</si>
  <si>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</si>
  <si>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</si>
  <si>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</si>
  <si>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</si>
  <si>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</si>
  <si>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</si>
  <si>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</si>
  <si>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</si>
  <si>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</si>
  <si>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</si>
  <si>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</si>
  <si>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</si>
  <si>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</si>
  <si>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</si>
  <si>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</si>
  <si>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</si>
  <si>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</si>
  <si>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</si>
  <si>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</si>
  <si>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</si>
  <si>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</si>
  <si>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</si>
  <si>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</si>
  <si>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</si>
  <si>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</si>
  <si>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</si>
  <si>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</si>
  <si>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</si>
  <si>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</si>
  <si>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</si>
  <si>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</si>
  <si>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</si>
  <si>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</si>
  <si>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</si>
  <si>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</si>
  <si>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</si>
  <si>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</si>
  <si>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</si>
  <si>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</si>
  <si>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</si>
  <si>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</si>
  <si>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</si>
  <si>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</si>
  <si>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</si>
  <si>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</si>
  <si>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</si>
  <si>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</si>
  <si>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宇治田原町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</si>
  <si>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</si>
  <si>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</si>
  <si>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</si>
  <si>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</si>
  <si>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</si>
  <si>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</si>
  <si>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</si>
  <si>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</si>
  <si>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</si>
  <si>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</si>
  <si>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</si>
  <si>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</si>
  <si>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</si>
  <si>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</si>
  <si>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</si>
  <si>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</si>
  <si>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</si>
  <si>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</si>
  <si>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</si>
  <si>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</si>
  <si>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</si>
  <si>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</si>
  <si>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</si>
  <si>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</si>
  <si>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</si>
  <si>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</si>
  <si>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</si>
  <si>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</si>
  <si>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</si>
  <si>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</si>
  <si>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</si>
  <si>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</si>
  <si>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</si>
  <si>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</si>
  <si>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</si>
  <si>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</si>
  <si>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</si>
  <si>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</si>
  <si>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</si>
  <si>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</si>
  <si>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</si>
  <si>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</si>
  <si>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</si>
  <si>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</si>
  <si>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</si>
  <si>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</si>
  <si>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</si>
  <si>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</si>
  <si>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</si>
  <si>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</si>
  <si>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</si>
  <si>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</si>
  <si>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</si>
  <si>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</si>
  <si>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</si>
  <si>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</si>
  <si>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</si>
  <si>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</si>
  <si>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</si>
  <si>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</si>
  <si>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</si>
  <si>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</si>
  <si>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</si>
  <si>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</si>
  <si>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</si>
  <si>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</si>
  <si>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</si>
  <si>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</si>
  <si>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</si>
  <si>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</si>
  <si>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</si>
  <si>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</si>
  <si>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</si>
  <si>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</si>
  <si>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</si>
  <si>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</si>
  <si>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</si>
  <si>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</si>
  <si>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</si>
  <si>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</si>
  <si>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</si>
  <si>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</si>
  <si>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</si>
  <si>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</si>
  <si>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</si>
  <si>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</si>
  <si>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</si>
  <si>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</si>
  <si>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</si>
  <si>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</si>
  <si>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</si>
  <si>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</si>
  <si>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</si>
  <si>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</si>
  <si>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</si>
  <si>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</si>
  <si>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</si>
  <si>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</si>
  <si>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</si>
  <si>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</si>
  <si>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</si>
  <si>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</si>
  <si>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</si>
  <si>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</si>
  <si>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</si>
  <si>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</si>
  <si>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</si>
  <si>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</si>
  <si>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京都府宇治田原町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</si>
  <si>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</si>
  <si>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</si>
  <si>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</si>
  <si>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</si>
  <si>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</si>
  <si>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</si>
  <si>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</si>
  <si>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</si>
  <si>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</si>
  <si>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</si>
  <si>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</si>
  <si>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</si>
  <si>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</si>
  <si>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</si>
  <si>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</si>
  <si>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</si>
  <si>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</si>
  <si>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</si>
  <si>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</si>
  <si>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</si>
  <si>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</si>
  <si>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</si>
  <si>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</si>
  <si>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</si>
  <si>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</si>
  <si>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</si>
  <si>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</si>
  <si>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</si>
  <si>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</si>
  <si>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</si>
  <si>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</si>
  <si>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</si>
  <si>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</si>
  <si>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</si>
  <si>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</si>
  <si>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</si>
  <si>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</si>
  <si>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</si>
  <si>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</si>
  <si>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</si>
  <si>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</si>
  <si>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</si>
  <si>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</si>
  <si>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</si>
  <si>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</si>
  <si>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</si>
  <si>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</si>
  <si>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</si>
  <si>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</si>
  <si>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</si>
  <si>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</si>
  <si>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</si>
  <si>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</si>
  <si>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</si>
  <si>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</si>
  <si>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</si>
  <si>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</si>
  <si>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</si>
  <si>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</si>
  <si>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</si>
  <si>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</si>
  <si>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</si>
  <si>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</si>
  <si>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</si>
  <si>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</si>
  <si>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</si>
  <si>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</si>
  <si>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</si>
  <si>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</si>
  <si>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</si>
  <si>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</si>
  <si>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</si>
  <si>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</si>
  <si>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</si>
  <si>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</si>
  <si>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</si>
  <si>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</si>
  <si>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</si>
  <si>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</si>
  <si>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</si>
  <si>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</si>
  <si>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</si>
  <si>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</si>
  <si>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</si>
  <si>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</si>
  <si>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</si>
  <si>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</si>
  <si>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</si>
  <si>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</si>
  <si>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</si>
  <si>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</si>
  <si>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</si>
  <si>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</si>
  <si>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</si>
  <si>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</si>
  <si>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</si>
  <si>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</si>
  <si>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</si>
  <si>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</si>
  <si>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</si>
  <si>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</si>
  <si>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</si>
  <si>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</si>
  <si>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</si>
  <si>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</si>
  <si>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</si>
  <si>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</si>
  <si>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</si>
  <si>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</si>
  <si>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</si>
  <si>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</si>
  <si>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</si>
  <si>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</si>
  <si>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</si>
  <si>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</si>
  <si>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</si>
  <si>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</si>
  <si>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</si>
  <si>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</si>
  <si>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</si>
  <si>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</si>
  <si>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</si>
  <si>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</si>
  <si>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</si>
  <si>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</si>
  <si>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</si>
  <si>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</si>
  <si>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</si>
  <si>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</si>
  <si>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</si>
  <si>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</si>
  <si>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</si>
  <si>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</si>
  <si>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</si>
  <si>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</si>
  <si>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</si>
  <si>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</si>
  <si>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</si>
  <si>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</si>
  <si>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</si>
  <si>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</si>
  <si>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</si>
  <si>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</si>
  <si>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</si>
  <si>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</si>
  <si>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</si>
  <si>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</si>
  <si>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</si>
  <si>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</si>
  <si>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</si>
  <si>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京都府宇治田原町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</si>
  <si>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</si>
  <si>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</si>
  <si>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</si>
  <si>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</si>
  <si>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</si>
  <si>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</si>
  <si>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</si>
  <si>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</si>
  <si>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</si>
  <si>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</si>
  <si>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</si>
  <si>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</si>
  <si>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</si>
  <si>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</si>
  <si>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</si>
  <si>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</si>
  <si>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</si>
  <si>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</si>
  <si>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</si>
  <si>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</si>
  <si>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</si>
  <si>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</si>
  <si>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</si>
  <si>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</si>
  <si>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</si>
  <si>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</si>
  <si>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</si>
  <si>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</si>
  <si>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</si>
  <si>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</si>
  <si>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</si>
  <si>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</si>
  <si>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</si>
  <si>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宇治田原町国民健康保険特別会計（事業勘定）</t>
    <phoneticPr fontId="5"/>
  </si>
  <si>
    <t>宇治田原町介護保険特別会計</t>
    <phoneticPr fontId="5"/>
  </si>
  <si>
    <t>宇治田原町後期高齢者医療特別会計</t>
    <phoneticPr fontId="5"/>
  </si>
  <si>
    <t>宇治田原町水道事業会計</t>
    <phoneticPr fontId="5"/>
  </si>
  <si>
    <t>法適用企業</t>
    <phoneticPr fontId="5"/>
  </si>
  <si>
    <t>宇治田原町下水道事業会計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</si>
  <si>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</si>
  <si>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</si>
  <si>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</si>
  <si>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</si>
  <si>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</si>
  <si>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</si>
  <si>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</si>
  <si>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</si>
  <si>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</si>
  <si>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</si>
  <si>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</si>
  <si>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</si>
  <si>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</si>
  <si>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</si>
  <si>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</si>
  <si>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</si>
  <si>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</si>
  <si>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</si>
  <si>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</si>
  <si>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</si>
  <si>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</si>
  <si>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</si>
  <si>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</si>
  <si>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</si>
  <si>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</si>
  <si>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</si>
  <si>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</si>
  <si>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</si>
  <si>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</si>
  <si>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</si>
  <si>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</si>
  <si>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</si>
  <si>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</si>
  <si>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</si>
  <si>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</si>
  <si>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</si>
  <si>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</si>
  <si>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</si>
  <si>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</si>
  <si>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</si>
  <si>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</si>
  <si>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</si>
  <si>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</si>
  <si>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</si>
  <si>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</si>
  <si>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</si>
  <si>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</si>
  <si>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</si>
  <si>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</si>
  <si>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</si>
  <si>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</si>
  <si>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</si>
  <si>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</si>
  <si>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</si>
  <si>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</si>
  <si>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</si>
  <si>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</si>
  <si>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</si>
  <si>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</si>
  <si>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</si>
  <si>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</si>
  <si>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</si>
  <si>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</si>
  <si>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</si>
  <si>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</si>
  <si>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</si>
  <si>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</si>
  <si>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</si>
  <si>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</si>
  <si>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</si>
  <si>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</si>
  <si>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</si>
  <si>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</si>
  <si>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</si>
  <si>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</si>
  <si>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</si>
  <si>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</si>
  <si>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</si>
  <si>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</si>
  <si>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</si>
  <si>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</si>
  <si>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</si>
  <si>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</si>
  <si>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</si>
  <si>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</si>
  <si>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</si>
  <si>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</si>
  <si>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</si>
  <si>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</si>
  <si>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</si>
  <si>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</si>
  <si>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</si>
  <si>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</si>
  <si>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</si>
  <si>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</si>
  <si>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</si>
  <si>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</si>
  <si>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</si>
  <si>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</si>
  <si>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</si>
  <si>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</si>
  <si>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</si>
  <si>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</si>
  <si>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</si>
  <si>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</si>
  <si>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</si>
  <si>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</si>
  <si>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</si>
  <si>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</si>
  <si>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</si>
  <si>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</si>
  <si>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</si>
  <si>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</si>
  <si>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</si>
  <si>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</si>
  <si>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</si>
  <si>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</si>
  <si>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</si>
  <si>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</si>
  <si>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</si>
  <si>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</si>
  <si>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</si>
  <si>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</si>
  <si>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</si>
  <si>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</si>
  <si>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</si>
  <si>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</si>
  <si>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</si>
  <si>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</si>
  <si>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</si>
  <si>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</si>
  <si>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</si>
  <si>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</si>
  <si>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</si>
  <si>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</si>
  <si>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1.58</t>
  </si>
  <si>
    <t>▲ 0.82</t>
  </si>
  <si>
    <t>▲ 0.32</t>
  </si>
  <si>
    <t>宇治田原町水道事業会計</t>
  </si>
  <si>
    <t>一般会計</t>
  </si>
  <si>
    <t>宇治田原町下水道事業会計</t>
  </si>
  <si>
    <t>宇治田原町介護保険特別会計</t>
  </si>
  <si>
    <t>宇治田原町国民健康保険特別会計（事業勘定）</t>
  </si>
  <si>
    <t>宇治田原町後期高齢者医療特別会計</t>
  </si>
  <si>
    <t>その他会計（赤字）</t>
  </si>
  <si>
    <t>その他会計（黒字）</t>
  </si>
  <si>
    <t>R02</t>
    <phoneticPr fontId="5"/>
  </si>
  <si>
    <t>R03</t>
    <phoneticPr fontId="5"/>
  </si>
  <si>
    <t>R04</t>
    <phoneticPr fontId="5"/>
  </si>
  <si>
    <t>R05</t>
    <phoneticPr fontId="5"/>
  </si>
  <si>
    <t>R06</t>
    <phoneticPr fontId="5"/>
  </si>
  <si>
    <t>5,825</t>
  </si>
  <si>
    <t>5,621</t>
  </si>
  <si>
    <t>205</t>
  </si>
  <si>
    <t>953</t>
  </si>
  <si>
    <t>936</t>
  </si>
  <si>
    <t>17</t>
  </si>
  <si>
    <t>913</t>
  </si>
  <si>
    <t>831</t>
  </si>
  <si>
    <t>82</t>
  </si>
  <si>
    <t>191</t>
  </si>
  <si>
    <t>182</t>
  </si>
  <si>
    <t>9</t>
  </si>
  <si>
    <t>793</t>
  </si>
  <si>
    <t>154</t>
  </si>
  <si>
    <t>3,258</t>
  </si>
  <si>
    <t>1,922</t>
  </si>
  <si>
    <t>城南衛生管理組合</t>
  </si>
  <si>
    <t>京都府市町村職員退職手当組合</t>
  </si>
  <si>
    <t>京都府市町村議会議員公務災害補償等組合</t>
  </si>
  <si>
    <t>京都府自治会館管理組合</t>
  </si>
  <si>
    <t>京都府後期高齢者医療広域連合（一般会計）</t>
  </si>
  <si>
    <t>京都府後期高齢者医療広域連合（後期高齢者医療特別会計）</t>
  </si>
  <si>
    <t>京都地方税機構</t>
  </si>
  <si>
    <t>5,374</t>
  </si>
  <si>
    <t>5,285</t>
  </si>
  <si>
    <t>90</t>
  </si>
  <si>
    <t>74</t>
  </si>
  <si>
    <t>118</t>
  </si>
  <si>
    <t>6,720</t>
  </si>
  <si>
    <t>160</t>
  </si>
  <si>
    <t>4,064</t>
  </si>
  <si>
    <t>3,765</t>
  </si>
  <si>
    <t>299</t>
  </si>
  <si>
    <t>3</t>
  </si>
  <si>
    <t>1</t>
  </si>
  <si>
    <t>2</t>
  </si>
  <si>
    <t>98</t>
  </si>
  <si>
    <t>96</t>
  </si>
  <si>
    <t>1,731</t>
  </si>
  <si>
    <t>1,681</t>
  </si>
  <si>
    <t>50</t>
  </si>
  <si>
    <t>516</t>
  </si>
  <si>
    <t>431,888</t>
  </si>
  <si>
    <t>423,822</t>
  </si>
  <si>
    <t>8,066</t>
  </si>
  <si>
    <t>87</t>
  </si>
  <si>
    <t>2,645</t>
  </si>
  <si>
    <t>2,643</t>
  </si>
  <si>
    <t>8,496</t>
  </si>
  <si>
    <t/>
  </si>
  <si>
    <t>ふるさと応援基金</t>
    <rPh sb="4" eb="6">
      <t>オウエン</t>
    </rPh>
    <rPh sb="6" eb="8">
      <t>キキン</t>
    </rPh>
    <phoneticPr fontId="2"/>
  </si>
  <si>
    <t>庁舎建設基金</t>
    <rPh sb="0" eb="2">
      <t>チョウシャ</t>
    </rPh>
    <rPh sb="2" eb="4">
      <t>ケンセツ</t>
    </rPh>
    <rPh sb="4" eb="6">
      <t>キキン</t>
    </rPh>
    <phoneticPr fontId="5"/>
  </si>
  <si>
    <t>公共施設整備基金</t>
    <rPh sb="0" eb="2">
      <t>コウキョウ</t>
    </rPh>
    <rPh sb="2" eb="4">
      <t>シセツ</t>
    </rPh>
    <rPh sb="4" eb="6">
      <t>セイビ</t>
    </rPh>
    <rPh sb="6" eb="8">
      <t>キキン</t>
    </rPh>
    <phoneticPr fontId="5"/>
  </si>
  <si>
    <t>地域づくり振興基金</t>
    <rPh sb="0" eb="2">
      <t>チイキ</t>
    </rPh>
    <rPh sb="5" eb="7">
      <t>シンコウ</t>
    </rPh>
    <rPh sb="7" eb="9">
      <t>キキン</t>
    </rPh>
    <phoneticPr fontId="5"/>
  </si>
  <si>
    <t>豊かな森を育てる基金</t>
    <rPh sb="0" eb="1">
      <t>ユタ</t>
    </rPh>
    <rPh sb="3" eb="4">
      <t>モリ</t>
    </rPh>
    <rPh sb="5" eb="6">
      <t>ソダ</t>
    </rPh>
    <rPh sb="8" eb="10">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</si>
</sst>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37" xfId="12"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3BD4-4F0A-BB5D-3C92FDB98BE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158286</c:v>
                </c:pt>
                <c:pt idx="1">
                  <c:v>83516</c:v>
                </c:pt>
                <c:pt idx="2">
                  <c:v>83460</c:v>
                </c:pt>
                <c:pt idx="3">
                  <c:v>50929</c:v>
                </c:pt>
                <c:pt idx="4">
                  <c:v>65603</c:v>
                </c:pt>
              </c:numCache>
            </c:numRef>
          </c:val>
          <c:smooth val="0"/>
          <c:extLst>
            <c:ext xmlns:c16="http://schemas.microsoft.com/office/drawing/2014/chart" uri="{C3380CC4-5D6E-409C-BE32-E72D297353CC}">
              <c16:uniqueId val="{00000001-3BD4-4F0A-BB5D-3C92FDB98BE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5.46</c:v>
                </c:pt>
                <c:pt idx="1">
                  <c:v>6.21</c:v>
                </c:pt>
                <c:pt idx="2">
                  <c:v>5.17</c:v>
                </c:pt>
                <c:pt idx="3">
                  <c:v>4.25</c:v>
                </c:pt>
                <c:pt idx="4">
                  <c:v>5.61</c:v>
                </c:pt>
              </c:numCache>
            </c:numRef>
          </c:val>
          <c:extLst>
            <c:ext xmlns:c16="http://schemas.microsoft.com/office/drawing/2014/chart" uri="{C3380CC4-5D6E-409C-BE32-E72D297353CC}">
              <c16:uniqueId val="{00000000-1F41-4F4B-BCDC-B3096E546BF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11.69</c:v>
                </c:pt>
                <c:pt idx="1">
                  <c:v>11.63</c:v>
                </c:pt>
                <c:pt idx="2">
                  <c:v>14.49</c:v>
                </c:pt>
                <c:pt idx="3">
                  <c:v>14.26</c:v>
                </c:pt>
                <c:pt idx="4">
                  <c:v>12.21</c:v>
                </c:pt>
              </c:numCache>
            </c:numRef>
          </c:val>
          <c:extLst>
            <c:ext xmlns:c16="http://schemas.microsoft.com/office/drawing/2014/chart" uri="{C3380CC4-5D6E-409C-BE32-E72D297353CC}">
              <c16:uniqueId val="{00000001-1F41-4F4B-BCDC-B3096E546BF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-1.58</c:v>
                </c:pt>
                <c:pt idx="1">
                  <c:v>1.69</c:v>
                </c:pt>
                <c:pt idx="2">
                  <c:v>1.71</c:v>
                </c:pt>
                <c:pt idx="3">
                  <c:v>-0.82</c:v>
                </c:pt>
                <c:pt idx="4">
                  <c:v>-0.32</c:v>
                </c:pt>
              </c:numCache>
            </c:numRef>
          </c:val>
          <c:smooth val="0"/>
          <c:extLst>
            <c:ext xmlns:c16="http://schemas.microsoft.com/office/drawing/2014/chart" uri="{C3380CC4-5D6E-409C-BE32-E72D297353CC}">
              <c16:uniqueId val="{00000002-1F41-4F4B-BCDC-B3096E546BF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B9C-4856-8107-F5B04E982E9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B9C-4856-8107-F5B04E982E9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B9C-4856-8107-F5B04E982E9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B9C-4856-8107-F5B04E982E93}"/>
            </c:ext>
          </c:extLst>
        </c:ser>
        <c:ser>
          <c:idx val="4"/>
          <c:order val="4"/>
          <c:tx>
            <c:strRef>
              <c:f>データシート!$A$31</c:f>
              <c:strCache>
                <c:ptCount val="1"/>
                <c:pt idx="0">
                  <c:v>宇治田原町後期高齢者医療特別会計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0.06</c:v>
                </c:pt>
                <c:pt idx="2">
                  <c:v>#N/A</c:v>
                </c:pt>
                <c:pt idx="3">
                  <c:v>0.05</c:v>
                </c:pt>
                <c:pt idx="4">
                  <c:v>#N/A</c:v>
                </c:pt>
                <c:pt idx="5">
                  <c:v>0.09</c:v>
                </c:pt>
                <c:pt idx="6">
                  <c:v>#N/A</c:v>
                </c:pt>
                <c:pt idx="7">
                  <c:v>0.17</c:v>
                </c:pt>
                <c:pt idx="8">
                  <c:v>#N/A</c:v>
                </c:pt>
                <c:pt idx="9">
                  <c:v>0.27</c:v>
                </c:pt>
              </c:numCache>
            </c:numRef>
          </c:val>
          <c:extLst>
            <c:ext xmlns:c16="http://schemas.microsoft.com/office/drawing/2014/chart" uri="{C3380CC4-5D6E-409C-BE32-E72D297353CC}">
              <c16:uniqueId val="{00000004-3B9C-4856-8107-F5B04E982E93}"/>
            </c:ext>
          </c:extLst>
        </c:ser>
        <c:ser>
          <c:idx val="5"/>
          <c:order val="5"/>
          <c:tx>
            <c:strRef>
              <c:f>データシート!$A$32</c:f>
              <c:strCache>
                <c:ptCount val="1"/>
                <c:pt idx="0">
                  <c:v>宇治田原町国民健康保険特別会計（事業勘定）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0.32</c:v>
                </c:pt>
                <c:pt idx="2">
                  <c:v>#N/A</c:v>
                </c:pt>
                <c:pt idx="3">
                  <c:v>1.2</c:v>
                </c:pt>
                <c:pt idx="4">
                  <c:v>#N/A</c:v>
                </c:pt>
                <c:pt idx="5">
                  <c:v>0.79</c:v>
                </c:pt>
                <c:pt idx="6">
                  <c:v>#N/A</c:v>
                </c:pt>
                <c:pt idx="7">
                  <c:v>0.56000000000000005</c:v>
                </c:pt>
                <c:pt idx="8">
                  <c:v>#N/A</c:v>
                </c:pt>
                <c:pt idx="9">
                  <c:v>0.5</c:v>
                </c:pt>
              </c:numCache>
            </c:numRef>
          </c:val>
          <c:extLst>
            <c:ext xmlns:c16="http://schemas.microsoft.com/office/drawing/2014/chart" uri="{C3380CC4-5D6E-409C-BE32-E72D297353CC}">
              <c16:uniqueId val="{00000005-3B9C-4856-8107-F5B04E982E93}"/>
            </c:ext>
          </c:extLst>
        </c:ser>
        <c:ser>
          <c:idx val="6"/>
          <c:order val="6"/>
          <c:tx>
            <c:strRef>
              <c:f>データシート!$A$33</c:f>
              <c:strCache>
                <c:ptCount val="1"/>
                <c:pt idx="0">
                  <c:v>宇治田原町介護保険特別会計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1.67</c:v>
                </c:pt>
                <c:pt idx="2">
                  <c:v>#N/A</c:v>
                </c:pt>
                <c:pt idx="3">
                  <c:v>0.42</c:v>
                </c:pt>
                <c:pt idx="4">
                  <c:v>#N/A</c:v>
                </c:pt>
                <c:pt idx="5">
                  <c:v>0.74</c:v>
                </c:pt>
                <c:pt idx="6">
                  <c:v>#N/A</c:v>
                </c:pt>
                <c:pt idx="7">
                  <c:v>0.97</c:v>
                </c:pt>
                <c:pt idx="8">
                  <c:v>#N/A</c:v>
                </c:pt>
                <c:pt idx="9">
                  <c:v>2.4300000000000002</c:v>
                </c:pt>
              </c:numCache>
            </c:numRef>
          </c:val>
          <c:extLst>
            <c:ext xmlns:c16="http://schemas.microsoft.com/office/drawing/2014/chart" uri="{C3380CC4-5D6E-409C-BE32-E72D297353CC}">
              <c16:uniqueId val="{00000006-3B9C-4856-8107-F5B04E982E93}"/>
            </c:ext>
          </c:extLst>
        </c:ser>
        <c:ser>
          <c:idx val="7"/>
          <c:order val="7"/>
          <c:tx>
            <c:strRef>
              <c:f>データシート!$A$34</c:f>
              <c:strCache>
                <c:ptCount val="1"/>
                <c:pt idx="0">
                  <c:v>宇治田原町下水道事業会計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0.98</c:v>
                </c:pt>
                <c:pt idx="2">
                  <c:v>#N/A</c:v>
                </c:pt>
                <c:pt idx="3">
                  <c:v>0.77</c:v>
                </c:pt>
                <c:pt idx="4">
                  <c:v>#N/A</c:v>
                </c:pt>
                <c:pt idx="5">
                  <c:v>1.23</c:v>
                </c:pt>
                <c:pt idx="6">
                  <c:v>#N/A</c:v>
                </c:pt>
                <c:pt idx="7">
                  <c:v>2.94</c:v>
                </c:pt>
                <c:pt idx="8">
                  <c:v>#N/A</c:v>
                </c:pt>
                <c:pt idx="9">
                  <c:v>3.71</c:v>
                </c:pt>
              </c:numCache>
            </c:numRef>
          </c:val>
          <c:extLst>
            <c:ext xmlns:c16="http://schemas.microsoft.com/office/drawing/2014/chart" uri="{C3380CC4-5D6E-409C-BE32-E72D297353CC}">
              <c16:uniqueId val="{00000007-3B9C-4856-8107-F5B04E982E9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5.45</c:v>
                </c:pt>
                <c:pt idx="2">
                  <c:v>#N/A</c:v>
                </c:pt>
                <c:pt idx="3">
                  <c:v>6.21</c:v>
                </c:pt>
                <c:pt idx="4">
                  <c:v>#N/A</c:v>
                </c:pt>
                <c:pt idx="5">
                  <c:v>5.16</c:v>
                </c:pt>
                <c:pt idx="6">
                  <c:v>#N/A</c:v>
                </c:pt>
                <c:pt idx="7">
                  <c:v>4.25</c:v>
                </c:pt>
                <c:pt idx="8">
                  <c:v>#N/A</c:v>
                </c:pt>
                <c:pt idx="9">
                  <c:v>5.6</c:v>
                </c:pt>
              </c:numCache>
            </c:numRef>
          </c:val>
          <c:extLst>
            <c:ext xmlns:c16="http://schemas.microsoft.com/office/drawing/2014/chart" uri="{C3380CC4-5D6E-409C-BE32-E72D297353CC}">
              <c16:uniqueId val="{00000008-3B9C-4856-8107-F5B04E982E93}"/>
            </c:ext>
          </c:extLst>
        </c:ser>
        <c:ser>
          <c:idx val="9"/>
          <c:order val="9"/>
          <c:tx>
            <c:strRef>
              <c:f>データシート!$A$36</c:f>
              <c:strCache>
                <c:ptCount val="1"/>
                <c:pt idx="0">
                  <c:v>宇治田原町水道事業会計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6.36</c:v>
                </c:pt>
                <c:pt idx="2">
                  <c:v>#N/A</c:v>
                </c:pt>
                <c:pt idx="3">
                  <c:v>7.04</c:v>
                </c:pt>
                <c:pt idx="4">
                  <c:v>#N/A</c:v>
                </c:pt>
                <c:pt idx="5">
                  <c:v>6.64</c:v>
                </c:pt>
                <c:pt idx="6">
                  <c:v>#N/A</c:v>
                </c:pt>
                <c:pt idx="7">
                  <c:v>8.0399999999999991</c:v>
                </c:pt>
                <c:pt idx="8">
                  <c:v>#N/A</c:v>
                </c:pt>
                <c:pt idx="9">
                  <c:v>7.8</c:v>
                </c:pt>
              </c:numCache>
            </c:numRef>
          </c:val>
          <c:extLst>
            <c:ext xmlns:c16="http://schemas.microsoft.com/office/drawing/2014/chart" uri="{C3380CC4-5D6E-409C-BE32-E72D297353CC}">
              <c16:uniqueId val="{00000009-3B9C-4856-8107-F5B04E982E9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427</c:v>
                </c:pt>
                <c:pt idx="5">
                  <c:v>419</c:v>
                </c:pt>
                <c:pt idx="8">
                  <c:v>434</c:v>
                </c:pt>
                <c:pt idx="11">
                  <c:v>425</c:v>
                </c:pt>
                <c:pt idx="14">
                  <c:v>404</c:v>
                </c:pt>
              </c:numCache>
            </c:numRef>
          </c:val>
          <c:extLst>
            <c:ext xmlns:c16="http://schemas.microsoft.com/office/drawing/2014/chart" uri="{C3380CC4-5D6E-409C-BE32-E72D297353CC}">
              <c16:uniqueId val="{00000000-9F84-4BC2-A49A-4BDCFBAFEB1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F84-4BC2-A49A-4BDCFBAFEB1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F84-4BC2-A49A-4BDCFBAFEB1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26</c:v>
                </c:pt>
                <c:pt idx="3">
                  <c:v>22</c:v>
                </c:pt>
                <c:pt idx="6">
                  <c:v>22</c:v>
                </c:pt>
                <c:pt idx="9">
                  <c:v>23</c:v>
                </c:pt>
                <c:pt idx="12">
                  <c:v>23</c:v>
                </c:pt>
              </c:numCache>
            </c:numRef>
          </c:val>
          <c:extLst>
            <c:ext xmlns:c16="http://schemas.microsoft.com/office/drawing/2014/chart" uri="{C3380CC4-5D6E-409C-BE32-E72D297353CC}">
              <c16:uniqueId val="{00000003-9F84-4BC2-A49A-4BDCFBAFEB1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147</c:v>
                </c:pt>
                <c:pt idx="3">
                  <c:v>166</c:v>
                </c:pt>
                <c:pt idx="6">
                  <c:v>176</c:v>
                </c:pt>
                <c:pt idx="9">
                  <c:v>180</c:v>
                </c:pt>
                <c:pt idx="12">
                  <c:v>197</c:v>
                </c:pt>
              </c:numCache>
            </c:numRef>
          </c:val>
          <c:extLst>
            <c:ext xmlns:c16="http://schemas.microsoft.com/office/drawing/2014/chart" uri="{C3380CC4-5D6E-409C-BE32-E72D297353CC}">
              <c16:uniqueId val="{00000004-9F84-4BC2-A49A-4BDCFBAFEB1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F84-4BC2-A49A-4BDCFBAFEB1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F84-4BC2-A49A-4BDCFBAFEB1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470</c:v>
                </c:pt>
                <c:pt idx="3">
                  <c:v>492</c:v>
                </c:pt>
                <c:pt idx="6">
                  <c:v>524</c:v>
                </c:pt>
                <c:pt idx="9">
                  <c:v>531</c:v>
                </c:pt>
                <c:pt idx="12">
                  <c:v>531</c:v>
                </c:pt>
              </c:numCache>
            </c:numRef>
          </c:val>
          <c:extLst>
            <c:ext xmlns:c16="http://schemas.microsoft.com/office/drawing/2014/chart" uri="{C3380CC4-5D6E-409C-BE32-E72D297353CC}">
              <c16:uniqueId val="{00000007-9F84-4BC2-A49A-4BDCFBAFEB1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216</c:v>
                </c:pt>
                <c:pt idx="2">
                  <c:v>#N/A</c:v>
                </c:pt>
                <c:pt idx="3">
                  <c:v>#N/A</c:v>
                </c:pt>
                <c:pt idx="4">
                  <c:v>261</c:v>
                </c:pt>
                <c:pt idx="5">
                  <c:v>#N/A</c:v>
                </c:pt>
                <c:pt idx="6">
                  <c:v>#N/A</c:v>
                </c:pt>
                <c:pt idx="7">
                  <c:v>288</c:v>
                </c:pt>
                <c:pt idx="8">
                  <c:v>#N/A</c:v>
                </c:pt>
                <c:pt idx="9">
                  <c:v>#N/A</c:v>
                </c:pt>
                <c:pt idx="10">
                  <c:v>309</c:v>
                </c:pt>
                <c:pt idx="11">
                  <c:v>#N/A</c:v>
                </c:pt>
                <c:pt idx="12">
                  <c:v>#N/A</c:v>
                </c:pt>
                <c:pt idx="13">
                  <c:v>347</c:v>
                </c:pt>
                <c:pt idx="14">
                  <c:v>#N/A</c:v>
                </c:pt>
              </c:numCache>
            </c:numRef>
          </c:val>
          <c:smooth val="0"/>
          <c:extLst>
            <c:ext xmlns:c16="http://schemas.microsoft.com/office/drawing/2014/chart" uri="{C3380CC4-5D6E-409C-BE32-E72D297353CC}">
              <c16:uniqueId val="{00000008-9F84-4BC2-A49A-4BDCFBAFEB1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5453</c:v>
                </c:pt>
                <c:pt idx="5">
                  <c:v>5416</c:v>
                </c:pt>
                <c:pt idx="8">
                  <c:v>5230</c:v>
                </c:pt>
                <c:pt idx="11">
                  <c:v>5054</c:v>
                </c:pt>
                <c:pt idx="14">
                  <c:v>4799</c:v>
                </c:pt>
              </c:numCache>
            </c:numRef>
          </c:val>
          <c:extLst>
            <c:ext xmlns:c16="http://schemas.microsoft.com/office/drawing/2014/chart" uri="{C3380CC4-5D6E-409C-BE32-E72D297353CC}">
              <c16:uniqueId val="{00000000-F843-4651-B4A8-E99FA976570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22</c:v>
                </c:pt>
                <c:pt idx="5">
                  <c:v>15</c:v>
                </c:pt>
                <c:pt idx="8">
                  <c:v>10</c:v>
                </c:pt>
                <c:pt idx="11">
                  <c:v>6</c:v>
                </c:pt>
                <c:pt idx="14">
                  <c:v>3</c:v>
                </c:pt>
              </c:numCache>
            </c:numRef>
          </c:val>
          <c:extLst>
            <c:ext xmlns:c16="http://schemas.microsoft.com/office/drawing/2014/chart" uri="{C3380CC4-5D6E-409C-BE32-E72D297353CC}">
              <c16:uniqueId val="{00000001-F843-4651-B4A8-E99FA976570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964</c:v>
                </c:pt>
                <c:pt idx="5">
                  <c:v>1287</c:v>
                </c:pt>
                <c:pt idx="8">
                  <c:v>1512</c:v>
                </c:pt>
                <c:pt idx="11">
                  <c:v>1562</c:v>
                </c:pt>
                <c:pt idx="14">
                  <c:v>1718</c:v>
                </c:pt>
              </c:numCache>
            </c:numRef>
          </c:val>
          <c:extLst>
            <c:ext xmlns:c16="http://schemas.microsoft.com/office/drawing/2014/chart" uri="{C3380CC4-5D6E-409C-BE32-E72D297353CC}">
              <c16:uniqueId val="{00000002-F843-4651-B4A8-E99FA976570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843-4651-B4A8-E99FA976570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843-4651-B4A8-E99FA976570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43-4651-B4A8-E99FA976570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472</c:v>
                </c:pt>
                <c:pt idx="3">
                  <c:v>530</c:v>
                </c:pt>
                <c:pt idx="6">
                  <c:v>519</c:v>
                </c:pt>
                <c:pt idx="9">
                  <c:v>618</c:v>
                </c:pt>
                <c:pt idx="12">
                  <c:v>609</c:v>
                </c:pt>
              </c:numCache>
            </c:numRef>
          </c:val>
          <c:extLst>
            <c:ext xmlns:c16="http://schemas.microsoft.com/office/drawing/2014/chart" uri="{C3380CC4-5D6E-409C-BE32-E72D297353CC}">
              <c16:uniqueId val="{00000006-F843-4651-B4A8-E99FA976570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212</c:v>
                </c:pt>
                <c:pt idx="3">
                  <c:v>204</c:v>
                </c:pt>
                <c:pt idx="6">
                  <c:v>206</c:v>
                </c:pt>
                <c:pt idx="9">
                  <c:v>214</c:v>
                </c:pt>
                <c:pt idx="12">
                  <c:v>206</c:v>
                </c:pt>
              </c:numCache>
            </c:numRef>
          </c:val>
          <c:extLst>
            <c:ext xmlns:c16="http://schemas.microsoft.com/office/drawing/2014/chart" uri="{C3380CC4-5D6E-409C-BE32-E72D297353CC}">
              <c16:uniqueId val="{00000007-F843-4651-B4A8-E99FA976570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2242</c:v>
                </c:pt>
                <c:pt idx="3">
                  <c:v>2056</c:v>
                </c:pt>
                <c:pt idx="6">
                  <c:v>2082</c:v>
                </c:pt>
                <c:pt idx="9">
                  <c:v>2048</c:v>
                </c:pt>
                <c:pt idx="12">
                  <c:v>2076</c:v>
                </c:pt>
              </c:numCache>
            </c:numRef>
          </c:val>
          <c:extLst>
            <c:ext xmlns:c16="http://schemas.microsoft.com/office/drawing/2014/chart" uri="{C3380CC4-5D6E-409C-BE32-E72D297353CC}">
              <c16:uniqueId val="{00000008-F843-4651-B4A8-E99FA976570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18</c:v>
                </c:pt>
                <c:pt idx="3">
                  <c:v>16</c:v>
                </c:pt>
                <c:pt idx="6">
                  <c:v>13</c:v>
                </c:pt>
                <c:pt idx="9">
                  <c:v>10</c:v>
                </c:pt>
                <c:pt idx="12">
                  <c:v>9</c:v>
                </c:pt>
              </c:numCache>
            </c:numRef>
          </c:val>
          <c:extLst>
            <c:ext xmlns:c16="http://schemas.microsoft.com/office/drawing/2014/chart" uri="{C3380CC4-5D6E-409C-BE32-E72D297353CC}">
              <c16:uniqueId val="{00000009-F843-4651-B4A8-E99FA976570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6747</c:v>
                </c:pt>
                <c:pt idx="3">
                  <c:v>6816</c:v>
                </c:pt>
                <c:pt idx="6">
                  <c:v>6756</c:v>
                </c:pt>
                <c:pt idx="9">
                  <c:v>6479</c:v>
                </c:pt>
                <c:pt idx="12">
                  <c:v>6258</c:v>
                </c:pt>
              </c:numCache>
            </c:numRef>
          </c:val>
          <c:extLst>
            <c:ext xmlns:c16="http://schemas.microsoft.com/office/drawing/2014/chart" uri="{C3380CC4-5D6E-409C-BE32-E72D297353CC}">
              <c16:uniqueId val="{0000000A-F843-4651-B4A8-E99FA976570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3251</c:v>
                </c:pt>
                <c:pt idx="2">
                  <c:v>#N/A</c:v>
                </c:pt>
                <c:pt idx="3">
                  <c:v>#N/A</c:v>
                </c:pt>
                <c:pt idx="4">
                  <c:v>2904</c:v>
                </c:pt>
                <c:pt idx="5">
                  <c:v>#N/A</c:v>
                </c:pt>
                <c:pt idx="6">
                  <c:v>#N/A</c:v>
                </c:pt>
                <c:pt idx="7">
                  <c:v>2824</c:v>
                </c:pt>
                <c:pt idx="8">
                  <c:v>#N/A</c:v>
                </c:pt>
                <c:pt idx="9">
                  <c:v>#N/A</c:v>
                </c:pt>
                <c:pt idx="10">
                  <c:v>2748</c:v>
                </c:pt>
                <c:pt idx="11">
                  <c:v>#N/A</c:v>
                </c:pt>
                <c:pt idx="12">
                  <c:v>#N/A</c:v>
                </c:pt>
                <c:pt idx="13">
                  <c:v>2640</c:v>
                </c:pt>
                <c:pt idx="14">
                  <c:v>#N/A</c:v>
                </c:pt>
              </c:numCache>
            </c:numRef>
          </c:val>
          <c:smooth val="0"/>
          <c:extLst>
            <c:ext xmlns:c16="http://schemas.microsoft.com/office/drawing/2014/chart" uri="{C3380CC4-5D6E-409C-BE32-E72D297353CC}">
              <c16:uniqueId val="{0000000B-F843-4651-B4A8-E99FA976570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468</c:v>
                </c:pt>
                <c:pt idx="1">
                  <c:v>469</c:v>
                </c:pt>
                <c:pt idx="2">
                  <c:v>409</c:v>
                </c:pt>
              </c:numCache>
            </c:numRef>
          </c:val>
          <c:extLst>
            <c:ext xmlns:c16="http://schemas.microsoft.com/office/drawing/2014/chart" uri="{C3380CC4-5D6E-409C-BE32-E72D297353CC}">
              <c16:uniqueId val="{00000000-5073-406E-949E-62062A2F3ED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232</c:v>
                </c:pt>
                <c:pt idx="1">
                  <c:v>262</c:v>
                </c:pt>
                <c:pt idx="2">
                  <c:v>442</c:v>
                </c:pt>
              </c:numCache>
            </c:numRef>
          </c:val>
          <c:extLst>
            <c:ext xmlns:c16="http://schemas.microsoft.com/office/drawing/2014/chart" uri="{C3380CC4-5D6E-409C-BE32-E72D297353CC}">
              <c16:uniqueId val="{00000001-5073-406E-949E-62062A2F3ED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728</c:v>
                </c:pt>
                <c:pt idx="1">
                  <c:v>793</c:v>
                </c:pt>
                <c:pt idx="2">
                  <c:v>843</c:v>
                </c:pt>
              </c:numCache>
            </c:numRef>
          </c:val>
          <c:extLst>
            <c:ext xmlns:c16="http://schemas.microsoft.com/office/drawing/2014/chart" uri="{C3380CC4-5D6E-409C-BE32-E72D297353CC}">
              <c16:uniqueId val="{00000002-5073-406E-949E-62062A2F3ED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京都府宇治田原町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元利償還金額はほぼ横ばいであるが、</a:t>
          </a:r>
          <a:r>
            <a:rPr kumimoji="1" lang="ja-JP" altLang="ja-JP" sz="1100">
              <a:solidFill>
                <a:schemeClr val="dk1"/>
              </a:solidFill>
              <a:effectLst/>
              <a:latin typeface="+mn-lt"/>
              <a:ea typeface="+mn-ea"/>
              <a:cs typeface="+mn-cs"/>
            </a:rPr>
            <a:t>公営企業の元利償還金に充当する繰入金が増加したことなどにより、</a:t>
          </a:r>
          <a:r>
            <a:rPr kumimoji="1" lang="ja-JP" altLang="en-US" sz="1100">
              <a:solidFill>
                <a:schemeClr val="dk1"/>
              </a:solidFill>
              <a:effectLst/>
              <a:latin typeface="+mn-lt"/>
              <a:ea typeface="+mn-ea"/>
              <a:cs typeface="+mn-cs"/>
            </a:rPr>
            <a:t>実質公債費比率の分子が増加した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は、新庁舎建設に伴う地方債償還の本格化に加え、主要幹線道路の整備や公共施設の大規模改修により、公債費のさらなる増加が見込まれるため、将来の財政負担を平準化できるよう、引き続き計画的な起債の発行と管理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年度も満期一括償還地方債の償還の財源に係る減債基金の繰入及び積立は行っていない。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京都府宇治田原町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地方債現在高の減少、減債基金等への積立による充当可能基金の増加</a:t>
          </a:r>
          <a:r>
            <a:rPr kumimoji="1" lang="ja-JP" altLang="en-US" sz="1100">
              <a:solidFill>
                <a:schemeClr val="dk1"/>
              </a:solidFill>
              <a:effectLst/>
              <a:latin typeface="+mn-lt"/>
              <a:ea typeface="+mn-ea"/>
              <a:cs typeface="+mn-cs"/>
            </a:rPr>
            <a:t>及び基準財政需要額算入見込額</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等により、将来負担比率</a:t>
          </a:r>
          <a:r>
            <a:rPr kumimoji="1" lang="ja-JP" altLang="en-US" sz="1100">
              <a:solidFill>
                <a:schemeClr val="dk1"/>
              </a:solidFill>
              <a:effectLst/>
              <a:latin typeface="+mn-lt"/>
              <a:ea typeface="+mn-ea"/>
              <a:cs typeface="+mn-cs"/>
            </a:rPr>
            <a:t>の分子</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しかし今後は、新庁舎建設や主要幹線道路整備、公共施設の大規模改修などの大型事業に伴い、地方債残高の高止まり</a:t>
          </a:r>
          <a:r>
            <a:rPr kumimoji="1" lang="ja-JP" altLang="en-US" sz="1100">
              <a:solidFill>
                <a:schemeClr val="dk1"/>
              </a:solidFill>
              <a:effectLst/>
              <a:latin typeface="+mn-lt"/>
              <a:ea typeface="+mn-ea"/>
              <a:cs typeface="+mn-cs"/>
            </a:rPr>
            <a:t>及び充当可能基金の減少</a:t>
          </a:r>
          <a:r>
            <a:rPr kumimoji="1" lang="ja-JP" altLang="ja-JP" sz="1100">
              <a:solidFill>
                <a:schemeClr val="dk1"/>
              </a:solidFill>
              <a:effectLst/>
              <a:latin typeface="+mn-lt"/>
              <a:ea typeface="+mn-ea"/>
              <a:cs typeface="+mn-cs"/>
            </a:rPr>
            <a:t>が見込まれるため、引き続き地方債残高の適切な抑制に努めていく。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京都府宇治田原町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年度末の基金残高は、普通会計で約</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9,400</a:t>
          </a:r>
          <a:r>
            <a:rPr kumimoji="1" lang="ja-JP" altLang="en-US" sz="1100">
              <a:solidFill>
                <a:schemeClr val="dk1"/>
              </a:solidFill>
              <a:effectLst/>
              <a:latin typeface="+mn-lt"/>
              <a:ea typeface="+mn-ea"/>
              <a:cs typeface="+mn-cs"/>
            </a:rPr>
            <a:t>万円</a:t>
          </a:r>
          <a:r>
            <a:rPr kumimoji="1" lang="ja-JP" altLang="ja-JP" sz="1100">
              <a:solidFill>
                <a:schemeClr val="dk1"/>
              </a:solidFill>
              <a:effectLst/>
              <a:latin typeface="+mn-lt"/>
              <a:ea typeface="+mn-ea"/>
              <a:cs typeface="+mn-cs"/>
            </a:rPr>
            <a:t>となっており、昨年度末から約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7,100</a:t>
          </a:r>
          <a:r>
            <a:rPr kumimoji="1" lang="ja-JP" altLang="en-US" sz="1100">
              <a:solidFill>
                <a:schemeClr val="dk1"/>
              </a:solidFill>
              <a:effectLst/>
              <a:latin typeface="+mn-lt"/>
              <a:ea typeface="+mn-ea"/>
              <a:cs typeface="+mn-cs"/>
            </a:rPr>
            <a:t>万</a:t>
          </a:r>
          <a:r>
            <a:rPr kumimoji="1" lang="ja-JP" altLang="ja-JP" sz="1100">
              <a:solidFill>
                <a:schemeClr val="dk1"/>
              </a:solidFill>
              <a:effectLst/>
              <a:latin typeface="+mn-lt"/>
              <a:ea typeface="+mn-ea"/>
              <a:cs typeface="+mn-cs"/>
            </a:rPr>
            <a:t>円の増加となっている。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財政調整基金を</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3,000</a:t>
          </a:r>
          <a:r>
            <a:rPr kumimoji="1" lang="ja-JP" altLang="en-US" sz="1100">
              <a:solidFill>
                <a:schemeClr val="dk1"/>
              </a:solidFill>
              <a:effectLst/>
              <a:latin typeface="+mn-lt"/>
              <a:ea typeface="+mn-ea"/>
              <a:cs typeface="+mn-cs"/>
            </a:rPr>
            <a:t>万円、ふるさと応援基金を</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億円取り崩した一方で、決算積立により財政調整基金に</a:t>
          </a:r>
          <a:r>
            <a:rPr kumimoji="1" lang="en-US" altLang="ja-JP" sz="1100">
              <a:solidFill>
                <a:schemeClr val="dk1"/>
              </a:solidFill>
              <a:effectLst/>
              <a:latin typeface="+mn-lt"/>
              <a:ea typeface="+mn-ea"/>
              <a:cs typeface="+mn-cs"/>
            </a:rPr>
            <a:t>7,000</a:t>
          </a:r>
          <a:r>
            <a:rPr kumimoji="1" lang="ja-JP" altLang="en-US" sz="1100">
              <a:solidFill>
                <a:schemeClr val="dk1"/>
              </a:solidFill>
              <a:effectLst/>
              <a:latin typeface="+mn-lt"/>
              <a:ea typeface="+mn-ea"/>
              <a:cs typeface="+mn-cs"/>
            </a:rPr>
            <a:t>万</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法人町民税や地方交付税の増収により</a:t>
          </a:r>
          <a:r>
            <a:rPr kumimoji="1" lang="ja-JP" altLang="en-US" sz="1100">
              <a:solidFill>
                <a:schemeClr val="dk1"/>
              </a:solidFill>
              <a:effectLst/>
              <a:latin typeface="+mn-lt"/>
              <a:ea typeface="+mn-ea"/>
              <a:cs typeface="+mn-cs"/>
            </a:rPr>
            <a:t>減債基金に</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8,000</a:t>
          </a:r>
          <a:r>
            <a:rPr kumimoji="1" lang="ja-JP" altLang="en-US" sz="1100">
              <a:solidFill>
                <a:schemeClr val="dk1"/>
              </a:solidFill>
              <a:effectLst/>
              <a:latin typeface="+mn-lt"/>
              <a:ea typeface="+mn-ea"/>
              <a:cs typeface="+mn-cs"/>
            </a:rPr>
            <a:t>万円を積み立てたため</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・主要幹線道路や公共施設の長寿命化に向けた整備により、基金の取り崩しが想定されるので、事務事業の適正化や見直しを図り、健全な財政運営に努めていく。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・ふるさと応援基金：未来を担う子どもたちのための施策に活用する。</a:t>
          </a:r>
          <a:endParaRPr lang="ja-JP" altLang="ja-JP" sz="1400">
            <a:effectLst/>
          </a:endParaRPr>
        </a:p>
        <a:p>
          <a:r>
            <a:rPr kumimoji="1" lang="ja-JP" altLang="ja-JP" sz="1100">
              <a:solidFill>
                <a:schemeClr val="dk1"/>
              </a:solidFill>
              <a:effectLst/>
              <a:latin typeface="+mn-lt"/>
              <a:ea typeface="+mn-ea"/>
              <a:cs typeface="+mn-cs"/>
            </a:rPr>
            <a:t>・庁舎建設基金：新庁舎建設に係る一連の費用と建設の公債費の償還に活用する。</a:t>
          </a:r>
          <a:endParaRPr lang="ja-JP" altLang="ja-JP" sz="1400">
            <a:effectLst/>
          </a:endParaRPr>
        </a:p>
        <a:p>
          <a:r>
            <a:rPr kumimoji="1" lang="ja-JP" altLang="ja-JP" sz="1100">
              <a:solidFill>
                <a:schemeClr val="dk1"/>
              </a:solidFill>
              <a:effectLst/>
              <a:latin typeface="+mn-lt"/>
              <a:ea typeface="+mn-ea"/>
              <a:cs typeface="+mn-cs"/>
            </a:rPr>
            <a:t>・公共施設整備基金：公共用施設（保育所・学校・調理場等）の整備を図るために活用する。</a:t>
          </a:r>
          <a:endParaRPr lang="ja-JP" altLang="ja-JP" sz="1400">
            <a:effectLst/>
          </a:endParaRPr>
        </a:p>
        <a:p>
          <a:r>
            <a:rPr kumimoji="1" lang="ja-JP" altLang="ja-JP" sz="1100">
              <a:solidFill>
                <a:schemeClr val="dk1"/>
              </a:solidFill>
              <a:effectLst/>
              <a:latin typeface="+mn-lt"/>
              <a:ea typeface="+mn-ea"/>
              <a:cs typeface="+mn-cs"/>
            </a:rPr>
            <a:t>・地域づくり振興基金：活力に満ちた魅力ある地域社会を形成することを目的に、創意工夫が活かされた自主的・主体的な地域づくりを図るために活用する。</a:t>
          </a:r>
          <a:endParaRPr lang="ja-JP" altLang="ja-JP" sz="1400">
            <a:effectLst/>
          </a:endParaRPr>
        </a:p>
        <a:p>
          <a:r>
            <a:rPr kumimoji="1" lang="ja-JP" altLang="ja-JP" sz="1100">
              <a:solidFill>
                <a:schemeClr val="dk1"/>
              </a:solidFill>
              <a:effectLst/>
              <a:latin typeface="+mn-lt"/>
              <a:ea typeface="+mn-ea"/>
              <a:cs typeface="+mn-cs"/>
            </a:rPr>
            <a:t>・豊かな森を育てる基金：森林整備及びそれに係る人材の育成、森林の重要性に関する普及啓発、森林資源の循環利用の推進、その他森林整備の促進を図る。</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・ふるさと応援基金：</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億円を取り崩した一方で、</a:t>
          </a:r>
          <a:r>
            <a:rPr kumimoji="1" lang="ja-JP" altLang="ja-JP" sz="1100">
              <a:solidFill>
                <a:schemeClr val="dk1"/>
              </a:solidFill>
              <a:effectLst/>
              <a:latin typeface="+mn-lt"/>
              <a:ea typeface="+mn-ea"/>
              <a:cs typeface="+mn-cs"/>
            </a:rPr>
            <a:t>本町に対するふるさと納税が好調であり、</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6,600</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積</a:t>
          </a:r>
          <a:r>
            <a:rPr kumimoji="1" lang="ja-JP" altLang="en-US" sz="1100">
              <a:solidFill>
                <a:schemeClr val="dk1"/>
              </a:solidFill>
              <a:effectLst/>
              <a:latin typeface="+mn-lt"/>
              <a:ea typeface="+mn-ea"/>
              <a:cs typeface="+mn-cs"/>
            </a:rPr>
            <a:t>み</a:t>
          </a:r>
          <a:r>
            <a:rPr kumimoji="1" lang="ja-JP" altLang="ja-JP" sz="1100">
              <a:solidFill>
                <a:schemeClr val="dk1"/>
              </a:solidFill>
              <a:effectLst/>
              <a:latin typeface="+mn-lt"/>
              <a:ea typeface="+mn-ea"/>
              <a:cs typeface="+mn-cs"/>
            </a:rPr>
            <a:t>立</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たため。</a:t>
          </a:r>
          <a:endParaRPr lang="ja-JP" altLang="ja-JP" sz="1400">
            <a:effectLst/>
          </a:endParaRPr>
        </a:p>
        <a:p>
          <a:r>
            <a:rPr kumimoji="1" lang="ja-JP" altLang="ja-JP" sz="1100">
              <a:solidFill>
                <a:schemeClr val="dk1"/>
              </a:solidFill>
              <a:effectLst/>
              <a:latin typeface="+mn-lt"/>
              <a:ea typeface="+mn-ea"/>
              <a:cs typeface="+mn-cs"/>
            </a:rPr>
            <a:t>・庁舎建設基金：新庁舎建設の公債費の償還に</a:t>
          </a:r>
          <a:r>
            <a:rPr kumimoji="1" lang="en-US" altLang="ja-JP" sz="1100">
              <a:solidFill>
                <a:schemeClr val="dk1"/>
              </a:solidFill>
              <a:effectLst/>
              <a:latin typeface="+mn-lt"/>
              <a:ea typeface="+mn-ea"/>
              <a:cs typeface="+mn-cs"/>
            </a:rPr>
            <a:t>2,200</a:t>
          </a:r>
          <a:r>
            <a:rPr kumimoji="1" lang="ja-JP" altLang="ja-JP" sz="1100">
              <a:solidFill>
                <a:schemeClr val="dk1"/>
              </a:solidFill>
              <a:effectLst/>
              <a:latin typeface="+mn-lt"/>
              <a:ea typeface="+mn-ea"/>
              <a:cs typeface="+mn-cs"/>
            </a:rPr>
            <a:t>万円取り崩したため。</a:t>
          </a:r>
          <a:endParaRPr lang="ja-JP" altLang="ja-JP" sz="1400">
            <a:effectLst/>
          </a:endParaRPr>
        </a:p>
        <a:p>
          <a:r>
            <a:rPr kumimoji="1" lang="ja-JP" altLang="ja-JP" sz="1100">
              <a:solidFill>
                <a:schemeClr val="dk1"/>
              </a:solidFill>
              <a:effectLst/>
              <a:latin typeface="+mn-lt"/>
              <a:ea typeface="+mn-ea"/>
              <a:cs typeface="+mn-cs"/>
            </a:rPr>
            <a:t>・公共施設整備基金：</a:t>
          </a:r>
          <a:r>
            <a:rPr kumimoji="1" lang="ja-JP" altLang="ja-JP" sz="1100" u="none">
              <a:solidFill>
                <a:schemeClr val="dk1"/>
              </a:solidFill>
              <a:effectLst/>
              <a:latin typeface="+mn-lt"/>
              <a:ea typeface="+mn-ea"/>
              <a:cs typeface="+mn-cs"/>
            </a:rPr>
            <a:t>インターネット公有財産売却収入</a:t>
          </a:r>
          <a:r>
            <a:rPr kumimoji="1" lang="ja-JP" altLang="en-US" sz="1100" u="none">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250</a:t>
          </a:r>
          <a:r>
            <a:rPr kumimoji="1" lang="ja-JP" altLang="en-US" sz="1100">
              <a:solidFill>
                <a:schemeClr val="dk1"/>
              </a:solidFill>
              <a:effectLst/>
              <a:latin typeface="+mn-lt"/>
              <a:ea typeface="+mn-ea"/>
              <a:cs typeface="+mn-cs"/>
            </a:rPr>
            <a:t>万円を</a:t>
          </a:r>
          <a:r>
            <a:rPr kumimoji="1" lang="ja-JP" altLang="ja-JP" sz="1100">
              <a:solidFill>
                <a:schemeClr val="dk1"/>
              </a:solidFill>
              <a:effectLst/>
              <a:latin typeface="+mn-lt"/>
              <a:ea typeface="+mn-ea"/>
              <a:cs typeface="+mn-cs"/>
            </a:rPr>
            <a:t>積</a:t>
          </a:r>
          <a:r>
            <a:rPr kumimoji="1" lang="ja-JP" altLang="en-US" sz="1100">
              <a:solidFill>
                <a:schemeClr val="dk1"/>
              </a:solidFill>
              <a:effectLst/>
              <a:latin typeface="+mn-lt"/>
              <a:ea typeface="+mn-ea"/>
              <a:cs typeface="+mn-cs"/>
            </a:rPr>
            <a:t>み</a:t>
          </a:r>
          <a:r>
            <a:rPr kumimoji="1" lang="ja-JP" altLang="ja-JP" sz="1100">
              <a:solidFill>
                <a:schemeClr val="dk1"/>
              </a:solidFill>
              <a:effectLst/>
              <a:latin typeface="+mn-lt"/>
              <a:ea typeface="+mn-ea"/>
              <a:cs typeface="+mn-cs"/>
            </a:rPr>
            <a:t>立</a:t>
          </a:r>
          <a:r>
            <a:rPr kumimoji="1" lang="ja-JP" altLang="en-US" sz="1100">
              <a:solidFill>
                <a:schemeClr val="dk1"/>
              </a:solidFill>
              <a:effectLst/>
              <a:latin typeface="+mn-lt"/>
              <a:ea typeface="+mn-ea"/>
              <a:cs typeface="+mn-cs"/>
            </a:rPr>
            <a:t>てたため</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・その他特定目的基金を過度に取り崩さないように、事業実施の適正化や見直しを図り、健全な財政運営に努めていく。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年度末の基金残高は約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万円となっており、前年度</a:t>
          </a:r>
          <a:r>
            <a:rPr kumimoji="1" lang="ja-JP" altLang="en-US" sz="1100">
              <a:solidFill>
                <a:schemeClr val="dk1"/>
              </a:solidFill>
              <a:effectLst/>
              <a:latin typeface="+mn-lt"/>
              <a:ea typeface="+mn-ea"/>
              <a:cs typeface="+mn-cs"/>
            </a:rPr>
            <a:t>に比べ</a:t>
          </a:r>
          <a:r>
            <a:rPr kumimoji="1" lang="en-US" altLang="ja-JP" sz="1100">
              <a:solidFill>
                <a:schemeClr val="dk1"/>
              </a:solidFill>
              <a:effectLst/>
              <a:latin typeface="+mn-lt"/>
              <a:ea typeface="+mn-ea"/>
              <a:cs typeface="+mn-cs"/>
            </a:rPr>
            <a:t>6,000</a:t>
          </a:r>
          <a:r>
            <a:rPr kumimoji="1" lang="ja-JP" altLang="en-US" sz="1100">
              <a:solidFill>
                <a:schemeClr val="dk1"/>
              </a:solidFill>
              <a:effectLst/>
              <a:latin typeface="+mn-lt"/>
              <a:ea typeface="+mn-ea"/>
              <a:cs typeface="+mn-cs"/>
            </a:rPr>
            <a:t>万円の減</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年度においては、財源不足により</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3,000</a:t>
          </a:r>
          <a:r>
            <a:rPr kumimoji="1" lang="ja-JP" altLang="ja-JP" sz="1100">
              <a:solidFill>
                <a:schemeClr val="dk1"/>
              </a:solidFill>
              <a:effectLst/>
              <a:latin typeface="+mn-lt"/>
              <a:ea typeface="+mn-ea"/>
              <a:cs typeface="+mn-cs"/>
            </a:rPr>
            <a:t>万円の取り崩しを行ったが、地方財政法に基づく決算積立により</a:t>
          </a:r>
          <a:r>
            <a:rPr kumimoji="1" lang="en-US" altLang="ja-JP" sz="1100">
              <a:solidFill>
                <a:schemeClr val="dk1"/>
              </a:solidFill>
              <a:effectLst/>
              <a:latin typeface="+mn-lt"/>
              <a:ea typeface="+mn-ea"/>
              <a:cs typeface="+mn-cs"/>
            </a:rPr>
            <a:t>7,000</a:t>
          </a:r>
          <a:r>
            <a:rPr kumimoji="1" lang="ja-JP" altLang="ja-JP" sz="1100">
              <a:solidFill>
                <a:schemeClr val="dk1"/>
              </a:solidFill>
              <a:effectLst/>
              <a:latin typeface="+mn-lt"/>
              <a:ea typeface="+mn-ea"/>
              <a:cs typeface="+mn-cs"/>
            </a:rPr>
            <a:t>万</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の積立を行った</a:t>
          </a:r>
          <a:r>
            <a:rPr kumimoji="1" lang="ja-JP" altLang="en-US" sz="1100">
              <a:solidFill>
                <a:schemeClr val="dk1"/>
              </a:solidFill>
              <a:effectLst/>
              <a:latin typeface="+mn-lt"/>
              <a:ea typeface="+mn-ea"/>
              <a:cs typeface="+mn-cs"/>
            </a:rPr>
            <a:t>ため。</a:t>
          </a:r>
          <a:endParaRPr lang="ja-JP" altLang="ja-JP" sz="1400">
            <a:effectLst/>
          </a:endParaRPr>
        </a:p>
        <a:p>
          <a:r>
            <a:rPr kumimoji="1" lang="ja-JP" altLang="ja-JP" sz="1100">
              <a:solidFill>
                <a:schemeClr val="dk1"/>
              </a:solidFill>
              <a:effectLst/>
              <a:latin typeface="+mn-lt"/>
              <a:ea typeface="+mn-ea"/>
              <a:cs typeface="+mn-cs"/>
            </a:rPr>
            <a:t>・財政調整基金については、</a:t>
          </a:r>
          <a:r>
            <a:rPr kumimoji="1" lang="ja-JP" altLang="ja-JP" sz="1100" u="none">
              <a:solidFill>
                <a:schemeClr val="dk1"/>
              </a:solidFill>
              <a:effectLst/>
              <a:latin typeface="+mn-lt"/>
              <a:ea typeface="+mn-ea"/>
              <a:cs typeface="+mn-cs"/>
            </a:rPr>
            <a:t>移住定住施策や教育環境の充実、観光の推進など、町政推進の「最重要三本柱」に掲げている「未来づくり」を積極的に行うために</a:t>
          </a:r>
          <a:r>
            <a:rPr kumimoji="1" lang="ja-JP" altLang="en-US" sz="1100" u="none">
              <a:solidFill>
                <a:schemeClr val="dk1"/>
              </a:solidFill>
              <a:effectLst/>
              <a:latin typeface="+mn-lt"/>
              <a:ea typeface="+mn-ea"/>
              <a:cs typeface="+mn-cs"/>
            </a:rPr>
            <a:t>活用している</a:t>
          </a:r>
          <a:r>
            <a:rPr kumimoji="1" lang="ja-JP" altLang="ja-JP" sz="1100" u="none">
              <a:solidFill>
                <a:schemeClr val="dk1"/>
              </a:solidFill>
              <a:effectLst/>
              <a:latin typeface="+mn-lt"/>
              <a:ea typeface="+mn-ea"/>
              <a:cs typeface="+mn-cs"/>
            </a:rPr>
            <a:t>。</a:t>
          </a:r>
          <a:endParaRPr kumimoji="1" lang="en-US" altLang="ja-JP" sz="1100" u="none">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・主要幹線道路や公共施設の長寿命化に向けた整備により、取り崩しが想定され、基金残高は減少していく見通しである。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u="none">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地方財政法に基づく決算積立により</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8,000</a:t>
          </a:r>
          <a:r>
            <a:rPr kumimoji="1" lang="ja-JP" altLang="en-US" sz="1100">
              <a:solidFill>
                <a:schemeClr val="dk1"/>
              </a:solidFill>
              <a:effectLst/>
              <a:latin typeface="+mn-lt"/>
              <a:ea typeface="+mn-ea"/>
              <a:cs typeface="+mn-cs"/>
            </a:rPr>
            <a:t>万円</a:t>
          </a:r>
          <a:r>
            <a:rPr kumimoji="1" lang="ja-JP" altLang="ja-JP" sz="1100">
              <a:solidFill>
                <a:schemeClr val="dk1"/>
              </a:solidFill>
              <a:effectLst/>
              <a:latin typeface="+mn-lt"/>
              <a:ea typeface="+mn-ea"/>
              <a:cs typeface="+mn-cs"/>
            </a:rPr>
            <a:t>の積立を行ったため</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・主要幹線道路や公共施設の長寿命化に向けた整備により、公債費は令和</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年度頃をピークに年々増加する見込みであるため、</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基金を</a:t>
          </a:r>
          <a:r>
            <a:rPr kumimoji="1" lang="ja-JP" altLang="en-US" sz="1100">
              <a:solidFill>
                <a:schemeClr val="dk1"/>
              </a:solidFill>
              <a:effectLst/>
              <a:latin typeface="+mn-lt"/>
              <a:ea typeface="+mn-ea"/>
              <a:cs typeface="+mn-cs"/>
            </a:rPr>
            <a:t>積み立てていく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8,688
8,193
58.16
5,825,031
5,620,527
188,115
3,353,513
6,258,140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関西電力㈱変電所や宇治田原工業団地による固定資産税や法人町民税の税収等により、類似団体平均を上回る水準である。近年減少傾向にあったが、法人町民税等の増収により</a:t>
          </a:r>
          <a:r>
            <a:rPr kumimoji="1" lang="en-US" altLang="ja-JP" sz="1100">
              <a:solidFill>
                <a:schemeClr val="dk1"/>
              </a:solidFill>
              <a:effectLst/>
              <a:latin typeface="+mn-lt"/>
              <a:ea typeface="+mn-ea"/>
              <a:cs typeface="+mn-cs"/>
            </a:rPr>
            <a:t>0.01</a:t>
          </a:r>
          <a:r>
            <a:rPr kumimoji="1" lang="ja-JP" altLang="en-US" sz="1100">
              <a:solidFill>
                <a:schemeClr val="dk1"/>
              </a:solidFill>
              <a:effectLst/>
              <a:latin typeface="+mn-lt"/>
              <a:ea typeface="+mn-ea"/>
              <a:cs typeface="+mn-cs"/>
            </a:rPr>
            <a:t>ポイント改善した。</a:t>
          </a:r>
        </a:p>
        <a:p>
          <a:r>
            <a:rPr kumimoji="1" lang="ja-JP" altLang="en-US" sz="1100">
              <a:solidFill>
                <a:schemeClr val="dk1"/>
              </a:solidFill>
              <a:effectLst/>
              <a:latin typeface="+mn-lt"/>
              <a:ea typeface="+mn-ea"/>
              <a:cs typeface="+mn-cs"/>
            </a:rPr>
            <a:t>　今後も財政基盤強化のため、町税等の収納対策の強化や企業立地促進による歳入増など、継続的な行財政改革に努める。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2419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191828"/>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162378</xdr:rowOff>
    </xdr:from>
    <xdr:to>
      <xdr:col>19</xdr:col>
      <xdr:colOff>133350</xdr:colOff>
      <xdr:row>42</xdr:row>
      <xdr:rowOff>2419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918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107846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139398</xdr:rowOff>
    </xdr:from>
    <xdr:to>
      <xdr:col>15</xdr:col>
      <xdr:colOff>82550</xdr:colOff>
      <xdr:row>41</xdr:row>
      <xdr:rowOff>162378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688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104926</xdr:rowOff>
    </xdr:from>
    <xdr:to>
      <xdr:col>11</xdr:col>
      <xdr:colOff>31750</xdr:colOff>
      <xdr:row>41</xdr:row>
      <xdr:rowOff>139398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34376"/>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128105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123069</xdr:rowOff>
    </xdr:from>
    <xdr:to>
      <xdr:col>19</xdr:col>
      <xdr:colOff>184150</xdr:colOff>
      <xdr:row>42</xdr:row>
      <xdr:rowOff>53219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63396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921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111578</xdr:rowOff>
    </xdr:from>
    <xdr:to>
      <xdr:col>15</xdr:col>
      <xdr:colOff>133350</xdr:colOff>
      <xdr:row>42</xdr:row>
      <xdr:rowOff>41728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88598</xdr:rowOff>
    </xdr:from>
    <xdr:to>
      <xdr:col>11</xdr:col>
      <xdr:colOff>82550</xdr:colOff>
      <xdr:row>42</xdr:row>
      <xdr:rowOff>18748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28925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8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54126</xdr:rowOff>
    </xdr:from>
    <xdr:to>
      <xdr:col>7</xdr:col>
      <xdr:colOff>31750</xdr:colOff>
      <xdr:row>41</xdr:row>
      <xdr:rowOff>155726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165903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85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人件費や扶助費等の増を上回る町税等の増収により、前年度から</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ポイント改善した。</a:t>
          </a:r>
        </a:p>
        <a:p>
          <a:r>
            <a:rPr kumimoji="1" lang="ja-JP" altLang="en-US" sz="1100">
              <a:solidFill>
                <a:schemeClr val="dk1"/>
              </a:solidFill>
              <a:effectLst/>
              <a:latin typeface="+mn-lt"/>
              <a:ea typeface="+mn-ea"/>
              <a:cs typeface="+mn-cs"/>
            </a:rPr>
            <a:t>　しかし今後、新庁舎建設や主要幹線道路整備、公共施設の大規模改修などの投資的事業に伴う公債費の増加や、人件費の増加が見込まれることから、引き続き義務的経費の抑制及び町税等収入の確保に取り組み、経常収支比率の上昇抑制に努める。</a:t>
          </a:r>
        </a:p>
        <a:p>
          <a:endParaRPr kumimoji="1" lang="ja-JP" altLang="en-US" sz="1100">
            <a:solidFill>
              <a:schemeClr val="dk1"/>
            </a:solidFill>
            <a:effectLst/>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30904</xdr:rowOff>
    </xdr:from>
    <xdr:to>
      <xdr:col>23</xdr:col>
      <xdr:colOff>133350</xdr:colOff>
      <xdr:row>61</xdr:row>
      <xdr:rowOff>61066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489354"/>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6773</xdr:rowOff>
    </xdr:from>
    <xdr:to>
      <xdr:col>19</xdr:col>
      <xdr:colOff>133350</xdr:colOff>
      <xdr:row>61</xdr:row>
      <xdr:rowOff>61066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465223"/>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116751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75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129963</xdr:rowOff>
    </xdr:from>
    <xdr:to>
      <xdr:col>15</xdr:col>
      <xdr:colOff>82550</xdr:colOff>
      <xdr:row>61</xdr:row>
      <xdr:rowOff>6773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4169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92621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5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129963</xdr:rowOff>
    </xdr:from>
    <xdr:to>
      <xdr:col>11</xdr:col>
      <xdr:colOff>31750</xdr:colOff>
      <xdr:row>61</xdr:row>
      <xdr:rowOff>115358</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416963"/>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20231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142151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151554</xdr:rowOff>
    </xdr:from>
    <xdr:to>
      <xdr:col>23</xdr:col>
      <xdr:colOff>184150</xdr:colOff>
      <xdr:row>61</xdr:row>
      <xdr:rowOff>81704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168081</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28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10266</xdr:rowOff>
    </xdr:from>
    <xdr:to>
      <xdr:col>19</xdr:col>
      <xdr:colOff>184150</xdr:colOff>
      <xdr:row>61</xdr:row>
      <xdr:rowOff>111866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46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122043</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237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127423</xdr:rowOff>
    </xdr:from>
    <xdr:to>
      <xdr:col>15</xdr:col>
      <xdr:colOff>133350</xdr:colOff>
      <xdr:row>61</xdr:row>
      <xdr:rowOff>57573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67750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79163</xdr:rowOff>
    </xdr:from>
    <xdr:to>
      <xdr:col>11</xdr:col>
      <xdr:colOff>82550</xdr:colOff>
      <xdr:row>61</xdr:row>
      <xdr:rowOff>9313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19490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64558</xdr:rowOff>
    </xdr:from>
    <xdr:to>
      <xdr:col>7</xdr:col>
      <xdr:colOff>31750</xdr:colOff>
      <xdr:row>61</xdr:row>
      <xdr:rowOff>166158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150935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[215,289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一部事務組合を活用した広域連携や、公共施設における指定管理者制度の導入</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り類似団体平均を下回る水準となっているが、今後は経費の削減がより一層厳しさを増すことが予想されるため、さらなる民間委託の導入を検討するなど、継続的なコスト削減策を講じる。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75702</xdr:rowOff>
    </xdr:from>
    <xdr:to>
      <xdr:col>23</xdr:col>
      <xdr:colOff>133350</xdr:colOff>
      <xdr:row>81</xdr:row>
      <xdr:rowOff>86381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63152"/>
          <a:ext cx="838200" cy="1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101557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89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72363</xdr:rowOff>
    </xdr:from>
    <xdr:to>
      <xdr:col>19</xdr:col>
      <xdr:colOff>133350</xdr:colOff>
      <xdr:row>81</xdr:row>
      <xdr:rowOff>75702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59813"/>
          <a:ext cx="889000" cy="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71946</xdr:rowOff>
    </xdr:from>
    <xdr:to>
      <xdr:col>15</xdr:col>
      <xdr:colOff>82550</xdr:colOff>
      <xdr:row>81</xdr:row>
      <xdr:rowOff>72363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59396"/>
          <a:ext cx="889000" cy="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65109</xdr:rowOff>
    </xdr:from>
    <xdr:to>
      <xdr:col>11</xdr:col>
      <xdr:colOff>31750</xdr:colOff>
      <xdr:row>81</xdr:row>
      <xdr:rowOff>71946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52559"/>
          <a:ext cx="889000" cy="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151480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35581</xdr:rowOff>
    </xdr:from>
    <xdr:to>
      <xdr:col>23</xdr:col>
      <xdr:colOff>184150</xdr:colOff>
      <xdr:row>81</xdr:row>
      <xdr:rowOff>137181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2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128308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44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24902</xdr:rowOff>
    </xdr:from>
    <xdr:to>
      <xdr:col>19</xdr:col>
      <xdr:colOff>184150</xdr:colOff>
      <xdr:row>81</xdr:row>
      <xdr:rowOff>126502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1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136679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8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21563</xdr:rowOff>
    </xdr:from>
    <xdr:to>
      <xdr:col>15</xdr:col>
      <xdr:colOff>133350</xdr:colOff>
      <xdr:row>81</xdr:row>
      <xdr:rowOff>123163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0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133340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7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21146</xdr:rowOff>
    </xdr:from>
    <xdr:to>
      <xdr:col>11</xdr:col>
      <xdr:colOff>82550</xdr:colOff>
      <xdr:row>81</xdr:row>
      <xdr:rowOff>122746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0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132923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77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14309</xdr:rowOff>
    </xdr:from>
    <xdr:to>
      <xdr:col>7</xdr:col>
      <xdr:colOff>31750</xdr:colOff>
      <xdr:row>81</xdr:row>
      <xdr:rowOff>115909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0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126086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7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国に準拠した給与体系を採用しており、ラスパイレス指数は</a:t>
          </a:r>
          <a:r>
            <a:rPr kumimoji="1" lang="ja-JP" altLang="en-US" sz="1100">
              <a:solidFill>
                <a:schemeClr val="dk1"/>
              </a:solidFill>
              <a:effectLst/>
              <a:latin typeface="+mn-lt"/>
              <a:ea typeface="+mn-ea"/>
              <a:cs typeface="+mn-cs"/>
            </a:rPr>
            <a:t>類似団体平均に近い水準であるものの、</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末退職者数が多かったため、</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ポイント減少した。</a:t>
          </a:r>
          <a:endParaRPr lang="ja-JP" altLang="ja-JP" sz="1400">
            <a:effectLst/>
          </a:endParaRPr>
        </a:p>
        <a:p>
          <a:r>
            <a:rPr kumimoji="1" lang="ja-JP" altLang="ja-JP" sz="1100">
              <a:solidFill>
                <a:schemeClr val="dk1"/>
              </a:solidFill>
              <a:effectLst/>
              <a:latin typeface="+mn-lt"/>
              <a:ea typeface="+mn-ea"/>
              <a:cs typeface="+mn-cs"/>
            </a:rPr>
            <a:t>　今後も適正な人員配置と行政効率の高い組織づくりを進めていくとともに、国基準を基本に給与の適正化に努める。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4939</xdr:rowOff>
    </xdr:from>
    <xdr:to>
      <xdr:col>81</xdr:col>
      <xdr:colOff>44450</xdr:colOff>
      <xdr:row>85</xdr:row>
      <xdr:rowOff>125589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78189"/>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125589</xdr:rowOff>
    </xdr:from>
    <xdr:to>
      <xdr:col>77</xdr:col>
      <xdr:colOff>44450</xdr:colOff>
      <xdr:row>85</xdr:row>
      <xdr:rowOff>125589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69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71966</xdr:rowOff>
    </xdr:from>
    <xdr:to>
      <xdr:col>72</xdr:col>
      <xdr:colOff>203200</xdr:colOff>
      <xdr:row>85</xdr:row>
      <xdr:rowOff>125589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4521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71966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050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125589</xdr:rowOff>
    </xdr:from>
    <xdr:to>
      <xdr:col>81</xdr:col>
      <xdr:colOff>95250</xdr:colOff>
      <xdr:row>85</xdr:row>
      <xdr:rowOff>55739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142116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7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74789</xdr:rowOff>
    </xdr:from>
    <xdr:to>
      <xdr:col>77</xdr:col>
      <xdr:colOff>95250</xdr:colOff>
      <xdr:row>86</xdr:row>
      <xdr:rowOff>4939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161166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34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74789</xdr:rowOff>
    </xdr:from>
    <xdr:to>
      <xdr:col>73</xdr:col>
      <xdr:colOff>44450</xdr:colOff>
      <xdr:row>86</xdr:row>
      <xdr:rowOff>4939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第</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次定員適正化計画（計画期間：令和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年度）に基づく定員管理</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人当たり職員数は類似団体平均を下回る</a:t>
          </a:r>
          <a:r>
            <a:rPr kumimoji="1" lang="ja-JP" altLang="en-US" sz="1100">
              <a:solidFill>
                <a:schemeClr val="dk1"/>
              </a:solidFill>
              <a:effectLst/>
              <a:latin typeface="+mn-lt"/>
              <a:ea typeface="+mn-ea"/>
              <a:cs typeface="+mn-cs"/>
            </a:rPr>
            <a:t>水準</a:t>
          </a:r>
          <a:r>
            <a:rPr kumimoji="1" lang="ja-JP" altLang="ja-JP" sz="1100">
              <a:solidFill>
                <a:schemeClr val="dk1"/>
              </a:solidFill>
              <a:effectLst/>
              <a:latin typeface="+mn-lt"/>
              <a:ea typeface="+mn-ea"/>
              <a:cs typeface="+mn-cs"/>
            </a:rPr>
            <a:t>であ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適正な定数管理に努める。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23590</xdr:rowOff>
    </xdr:from>
    <xdr:to>
      <xdr:col>81</xdr:col>
      <xdr:colOff>44450</xdr:colOff>
      <xdr:row>60</xdr:row>
      <xdr:rowOff>39275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310590"/>
          <a:ext cx="838200" cy="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39275</xdr:rowOff>
    </xdr:from>
    <xdr:to>
      <xdr:col>77</xdr:col>
      <xdr:colOff>44450</xdr:colOff>
      <xdr:row>60</xdr:row>
      <xdr:rowOff>41084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326275"/>
          <a:ext cx="889000" cy="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6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29623</xdr:rowOff>
    </xdr:from>
    <xdr:to>
      <xdr:col>72</xdr:col>
      <xdr:colOff>203200</xdr:colOff>
      <xdr:row>60</xdr:row>
      <xdr:rowOff>41084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16623"/>
          <a:ext cx="889000" cy="1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171372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5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15145</xdr:rowOff>
    </xdr:from>
    <xdr:to>
      <xdr:col>68</xdr:col>
      <xdr:colOff>152400</xdr:colOff>
      <xdr:row>60</xdr:row>
      <xdr:rowOff>29623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02145"/>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149655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143019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144240</xdr:rowOff>
    </xdr:from>
    <xdr:to>
      <xdr:col>81</xdr:col>
      <xdr:colOff>95250</xdr:colOff>
      <xdr:row>60</xdr:row>
      <xdr:rowOff>74390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5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160767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0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159925</xdr:rowOff>
    </xdr:from>
    <xdr:to>
      <xdr:col>77</xdr:col>
      <xdr:colOff>95250</xdr:colOff>
      <xdr:row>60</xdr:row>
      <xdr:rowOff>90075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7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100252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4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161734</xdr:rowOff>
    </xdr:from>
    <xdr:to>
      <xdr:col>73</xdr:col>
      <xdr:colOff>44450</xdr:colOff>
      <xdr:row>60</xdr:row>
      <xdr:rowOff>91884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7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102061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46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150273</xdr:rowOff>
    </xdr:from>
    <xdr:to>
      <xdr:col>68</xdr:col>
      <xdr:colOff>203200</xdr:colOff>
      <xdr:row>60</xdr:row>
      <xdr:rowOff>80423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6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90600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3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135795</xdr:rowOff>
    </xdr:from>
    <xdr:to>
      <xdr:col>64</xdr:col>
      <xdr:colOff>152400</xdr:colOff>
      <xdr:row>60</xdr:row>
      <xdr:rowOff>65945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5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76122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20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公営企業の元利償還金に充当する繰入金が増加したことや、実質公債費比率の算定（</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か年平均）において、数値の低かった令和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年度が計算対象から外れたことなどにより、前年度から</a:t>
          </a:r>
          <a:r>
            <a:rPr kumimoji="1" lang="en-US" altLang="ja-JP" sz="1100">
              <a:solidFill>
                <a:schemeClr val="dk1"/>
              </a:solidFill>
              <a:effectLst/>
              <a:latin typeface="+mn-lt"/>
              <a:ea typeface="+mn-ea"/>
              <a:cs typeface="+mn-cs"/>
            </a:rPr>
            <a:t>0.9</a:t>
          </a:r>
          <a:r>
            <a:rPr kumimoji="1" lang="ja-JP" altLang="en-US" sz="1100">
              <a:solidFill>
                <a:schemeClr val="dk1"/>
              </a:solidFill>
              <a:effectLst/>
              <a:latin typeface="+mn-lt"/>
              <a:ea typeface="+mn-ea"/>
              <a:cs typeface="+mn-cs"/>
            </a:rPr>
            <a:t>ポイント上昇した。</a:t>
          </a:r>
        </a:p>
        <a:p>
          <a:r>
            <a:rPr kumimoji="1" lang="ja-JP" altLang="en-US" sz="1100">
              <a:solidFill>
                <a:schemeClr val="dk1"/>
              </a:solidFill>
              <a:effectLst/>
              <a:latin typeface="+mn-lt"/>
              <a:ea typeface="+mn-ea"/>
              <a:cs typeface="+mn-cs"/>
            </a:rPr>
            <a:t>　今後、新庁舎建設に伴う地方債償還の本格化に加え、主要幹線道路の整備や公共施設の大規模改修により、公債費のさらなる増加が見込まれるため、引き続き計画的な起債の発行と管理に努める。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20574</xdr:rowOff>
    </xdr:from>
    <xdr:to>
      <xdr:col>81</xdr:col>
      <xdr:colOff>44450</xdr:colOff>
      <xdr:row>42</xdr:row>
      <xdr:rowOff>64008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22147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153416</xdr:rowOff>
    </xdr:from>
    <xdr:to>
      <xdr:col>77</xdr:col>
      <xdr:colOff>44450</xdr:colOff>
      <xdr:row>42</xdr:row>
      <xdr:rowOff>20574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18286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41</xdr:row>
      <xdr:rowOff>153416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12978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42418</xdr:rowOff>
    </xdr:from>
    <xdr:to>
      <xdr:col>68</xdr:col>
      <xdr:colOff>152400</xdr:colOff>
      <xdr:row>41</xdr:row>
      <xdr:rowOff>100330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07186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13208</xdr:rowOff>
    </xdr:from>
    <xdr:to>
      <xdr:col>81</xdr:col>
      <xdr:colOff>95250</xdr:colOff>
      <xdr:row>42</xdr:row>
      <xdr:rowOff>114808</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156735</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8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141224</xdr:rowOff>
    </xdr:from>
    <xdr:to>
      <xdr:col>77</xdr:col>
      <xdr:colOff>95250</xdr:colOff>
      <xdr:row>42</xdr:row>
      <xdr:rowOff>71374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56151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57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102616</xdr:rowOff>
    </xdr:from>
    <xdr:to>
      <xdr:col>73</xdr:col>
      <xdr:colOff>44450</xdr:colOff>
      <xdr:row>42</xdr:row>
      <xdr:rowOff>32766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17543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163068</xdr:rowOff>
    </xdr:from>
    <xdr:to>
      <xdr:col>64</xdr:col>
      <xdr:colOff>152400</xdr:colOff>
      <xdr:row>41</xdr:row>
      <xdr:rowOff>93218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103395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8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地方債現在高の減少や、減債基金等への積立による充当可能基金の増加、さらには標準財政規模の増加等により、将来負担比率は前年度から</a:t>
          </a:r>
          <a:r>
            <a:rPr kumimoji="1" lang="en-US" altLang="ja-JP" sz="1100">
              <a:solidFill>
                <a:schemeClr val="dk1"/>
              </a:solidFill>
              <a:effectLst/>
              <a:latin typeface="+mn-lt"/>
              <a:ea typeface="+mn-ea"/>
              <a:cs typeface="+mn-cs"/>
            </a:rPr>
            <a:t>6.5</a:t>
          </a:r>
          <a:r>
            <a:rPr kumimoji="1" lang="ja-JP" altLang="en-US" sz="1100">
              <a:solidFill>
                <a:schemeClr val="dk1"/>
              </a:solidFill>
              <a:effectLst/>
              <a:latin typeface="+mn-lt"/>
              <a:ea typeface="+mn-ea"/>
              <a:cs typeface="+mn-cs"/>
            </a:rPr>
            <a:t>ポイント改善した。</a:t>
          </a:r>
        </a:p>
        <a:p>
          <a:r>
            <a:rPr kumimoji="1" lang="ja-JP" altLang="en-US" sz="1100">
              <a:solidFill>
                <a:schemeClr val="dk1"/>
              </a:solidFill>
              <a:effectLst/>
              <a:latin typeface="+mn-lt"/>
              <a:ea typeface="+mn-ea"/>
              <a:cs typeface="+mn-cs"/>
            </a:rPr>
            <a:t>　しかし今後、新庁舎建設や主要幹線道路整備、公共施設の大規模改修などの大型事業に伴い、地方債残高の高止まりと将来負担比率の上昇が見込まれるため、平成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年度に定めた「臨時財政対策債を除く建設事業債の残高上限</a:t>
          </a:r>
          <a:r>
            <a:rPr kumimoji="1" lang="en-US" altLang="ja-JP" sz="1100">
              <a:solidFill>
                <a:schemeClr val="dk1"/>
              </a:solidFill>
              <a:effectLst/>
              <a:latin typeface="+mn-lt"/>
              <a:ea typeface="+mn-ea"/>
              <a:cs typeface="+mn-cs"/>
            </a:rPr>
            <a:t>55</a:t>
          </a:r>
          <a:r>
            <a:rPr kumimoji="1" lang="ja-JP" altLang="en-US" sz="1100">
              <a:solidFill>
                <a:schemeClr val="dk1"/>
              </a:solidFill>
              <a:effectLst/>
              <a:latin typeface="+mn-lt"/>
              <a:ea typeface="+mn-ea"/>
              <a:cs typeface="+mn-cs"/>
            </a:rPr>
            <a:t>億円」のルールを厳格に堅持し、引き続き地方債残高の適切な抑制に努める。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129399</xdr:rowOff>
    </xdr:from>
    <xdr:to>
      <xdr:col>81</xdr:col>
      <xdr:colOff>44450</xdr:colOff>
      <xdr:row>21</xdr:row>
      <xdr:rowOff>45085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6179800" y="3558399"/>
          <a:ext cx="838200" cy="8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45085</xdr:rowOff>
    </xdr:from>
    <xdr:to>
      <xdr:col>77</xdr:col>
      <xdr:colOff>44450</xdr:colOff>
      <xdr:row>21</xdr:row>
      <xdr:rowOff>110772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290800" y="3645535"/>
          <a:ext cx="889000" cy="6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110772</xdr:rowOff>
    </xdr:from>
    <xdr:to>
      <xdr:col>72</xdr:col>
      <xdr:colOff>203200</xdr:colOff>
      <xdr:row>21</xdr:row>
      <xdr:rowOff>133562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3711222"/>
          <a:ext cx="889000" cy="2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133562</xdr:rowOff>
    </xdr:from>
    <xdr:to>
      <xdr:col>68</xdr:col>
      <xdr:colOff>152400</xdr:colOff>
      <xdr:row>23</xdr:row>
      <xdr:rowOff>72178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3734012"/>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78599</xdr:rowOff>
    </xdr:from>
    <xdr:to>
      <xdr:col>81</xdr:col>
      <xdr:colOff>95250</xdr:colOff>
      <xdr:row>21</xdr:row>
      <xdr:rowOff>8749</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6967200" y="350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50676</xdr:rowOff>
    </xdr:from>
    <xdr:ext cx="762000" cy="259045"/>
    <xdr:sp macro="" textlink="">
      <xdr:nvSpPr>
        <xdr:cNvPr id="457" name="将来負担の状況該当値テキスト">
          <a:extLst>
            <a:ext uri="{FF2B5EF4-FFF2-40B4-BE49-F238E27FC236}">
              <a16:creationId xmlns:a16="http://schemas.microsoft.com/office/drawing/2014/main" id="{00000000-0008-0000-0300-0000C9010000}"/>
            </a:ext>
          </a:extLst>
        </xdr:cNvPr>
        <xdr:cNvSpPr txBox="1"/>
      </xdr:nvSpPr>
      <xdr:spPr>
        <a:xfrm>
          <a:off x="17106900" y="3479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165735</xdr:rowOff>
    </xdr:from>
    <xdr:to>
      <xdr:col>77</xdr:col>
      <xdr:colOff>95250</xdr:colOff>
      <xdr:row>21</xdr:row>
      <xdr:rowOff>95885</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129000" y="359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80662</xdr:rowOff>
    </xdr:from>
    <xdr:ext cx="7366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798800" y="3681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59972</xdr:rowOff>
    </xdr:from>
    <xdr:to>
      <xdr:col>73</xdr:col>
      <xdr:colOff>44450</xdr:colOff>
      <xdr:row>21</xdr:row>
      <xdr:rowOff>161572</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366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146349</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374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82762</xdr:rowOff>
    </xdr:from>
    <xdr:to>
      <xdr:col>68</xdr:col>
      <xdr:colOff>203200</xdr:colOff>
      <xdr:row>22</xdr:row>
      <xdr:rowOff>12912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368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169139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3769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23</xdr:row>
      <xdr:rowOff>21378</xdr:rowOff>
    </xdr:from>
    <xdr:to>
      <xdr:col>64</xdr:col>
      <xdr:colOff>152400</xdr:colOff>
      <xdr:row>23</xdr:row>
      <xdr:rowOff>122978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39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107755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40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8,688
8,193
58.16
5,825,031
5,620,527
188,115
3,353,513
6,258,140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類似団体平均は前年度に比べ</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ポイント上昇した</a:t>
          </a:r>
          <a:r>
            <a:rPr kumimoji="1" lang="ja-JP" altLang="en-US" sz="1100">
              <a:solidFill>
                <a:schemeClr val="dk1"/>
              </a:solidFill>
              <a:effectLst/>
              <a:latin typeface="+mn-lt"/>
              <a:ea typeface="+mn-ea"/>
              <a:cs typeface="+mn-cs"/>
            </a:rPr>
            <a:t>一方で</a:t>
          </a:r>
          <a:r>
            <a:rPr kumimoji="1" lang="ja-JP" altLang="ja-JP" sz="1100">
              <a:solidFill>
                <a:schemeClr val="dk1"/>
              </a:solidFill>
              <a:effectLst/>
              <a:latin typeface="+mn-lt"/>
              <a:ea typeface="+mn-ea"/>
              <a:cs typeface="+mn-cs"/>
            </a:rPr>
            <a:t>、本町は前年度末の退職者</a:t>
          </a:r>
          <a:r>
            <a:rPr kumimoji="1" lang="ja-JP" altLang="en-US" sz="1100">
              <a:solidFill>
                <a:schemeClr val="dk1"/>
              </a:solidFill>
              <a:effectLst/>
              <a:latin typeface="+mn-lt"/>
              <a:ea typeface="+mn-ea"/>
              <a:cs typeface="+mn-cs"/>
            </a:rPr>
            <a:t>数</a:t>
          </a:r>
          <a:r>
            <a:rPr kumimoji="1" lang="ja-JP" altLang="ja-JP" sz="1100">
              <a:solidFill>
                <a:schemeClr val="dk1"/>
              </a:solidFill>
              <a:effectLst/>
              <a:latin typeface="+mn-lt"/>
              <a:ea typeface="+mn-ea"/>
              <a:cs typeface="+mn-cs"/>
            </a:rPr>
            <a:t>が多かった</a:t>
          </a:r>
          <a:r>
            <a:rPr kumimoji="1" lang="ja-JP" altLang="en-US" sz="1100">
              <a:solidFill>
                <a:schemeClr val="dk1"/>
              </a:solidFill>
              <a:effectLst/>
              <a:latin typeface="+mn-lt"/>
              <a:ea typeface="+mn-ea"/>
              <a:cs typeface="+mn-cs"/>
            </a:rPr>
            <a:t>ことなどにより</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ポイント減少した。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ごみ収集、保育所運営及び学校給食調理等を直営で行っている</a:t>
          </a:r>
          <a:r>
            <a:rPr kumimoji="1" lang="ja-JP" altLang="en-US" sz="1100">
              <a:solidFill>
                <a:schemeClr val="dk1"/>
              </a:solidFill>
              <a:effectLst/>
              <a:latin typeface="+mn-lt"/>
              <a:ea typeface="+mn-ea"/>
              <a:cs typeface="+mn-cs"/>
            </a:rPr>
            <a:t>ことなどにより</a:t>
          </a:r>
          <a:r>
            <a:rPr kumimoji="1" lang="ja-JP" altLang="ja-JP" sz="1100">
              <a:solidFill>
                <a:schemeClr val="dk1"/>
              </a:solidFill>
              <a:effectLst/>
              <a:latin typeface="+mn-lt"/>
              <a:ea typeface="+mn-ea"/>
              <a:cs typeface="+mn-cs"/>
            </a:rPr>
            <a:t>類似団体平均を上回る水準となっている</a:t>
          </a:r>
          <a:r>
            <a:rPr kumimoji="1" lang="ja-JP" altLang="en-US" sz="1100">
              <a:solidFill>
                <a:schemeClr val="dk1"/>
              </a:solidFill>
              <a:effectLst/>
              <a:latin typeface="+mn-lt"/>
              <a:ea typeface="+mn-ea"/>
              <a:cs typeface="+mn-cs"/>
            </a:rPr>
            <a:t>ため、民間委託の検討を進めることとしており、学校給食調理については令和</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年度から民間委託を実施する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40132</xdr:rowOff>
    </xdr:from>
    <xdr:to>
      <xdr:col>24</xdr:col>
      <xdr:colOff>25400</xdr:colOff>
      <xdr:row>38</xdr:row>
      <xdr:rowOff>81280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5523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30988</xdr:rowOff>
    </xdr:from>
    <xdr:to>
      <xdr:col>19</xdr:col>
      <xdr:colOff>187325</xdr:colOff>
      <xdr:row>38</xdr:row>
      <xdr:rowOff>81280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460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30988</xdr:rowOff>
    </xdr:from>
    <xdr:to>
      <xdr:col>15</xdr:col>
      <xdr:colOff>98425</xdr:colOff>
      <xdr:row>38</xdr:row>
      <xdr:rowOff>62992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460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62992</xdr:rowOff>
    </xdr:from>
    <xdr:to>
      <xdr:col>11</xdr:col>
      <xdr:colOff>9525</xdr:colOff>
      <xdr:row>39</xdr:row>
      <xdr:rowOff>56134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7809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160782</xdr:rowOff>
    </xdr:from>
    <xdr:to>
      <xdr:col>24</xdr:col>
      <xdr:colOff>76200</xdr:colOff>
      <xdr:row>38</xdr:row>
      <xdr:rowOff>90932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132859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30480</xdr:rowOff>
    </xdr:from>
    <xdr:to>
      <xdr:col>20</xdr:col>
      <xdr:colOff>38100</xdr:colOff>
      <xdr:row>38</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116857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151638</xdr:rowOff>
    </xdr:from>
    <xdr:to>
      <xdr:col>15</xdr:col>
      <xdr:colOff>149225</xdr:colOff>
      <xdr:row>38</xdr:row>
      <xdr:rowOff>81788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66565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12192</xdr:rowOff>
    </xdr:from>
    <xdr:to>
      <xdr:col>11</xdr:col>
      <xdr:colOff>60325</xdr:colOff>
      <xdr:row>38</xdr:row>
      <xdr:rowOff>113792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98569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5334</xdr:rowOff>
    </xdr:from>
    <xdr:to>
      <xdr:col>6</xdr:col>
      <xdr:colOff>171450</xdr:colOff>
      <xdr:row>39</xdr:row>
      <xdr:rowOff>106934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91711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7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物件費は前年度に比べ増加したが、それを上回る経常一般財源の増加及び特定財源の活用により、前年度に比べ</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ポイント減少した。</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　しかし、令和</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年度から学校給食調理の民間委託開始を予定するなど、今後委託料の増加が見込まれるため、</a:t>
          </a:r>
          <a:r>
            <a:rPr kumimoji="1" lang="ja-JP" altLang="ja-JP" sz="1100">
              <a:solidFill>
                <a:schemeClr val="dk1"/>
              </a:solidFill>
              <a:effectLst/>
              <a:latin typeface="+mn-lt"/>
              <a:ea typeface="+mn-ea"/>
              <a:cs typeface="+mn-cs"/>
            </a:rPr>
            <a:t>引き続き行財政改革を進め、経常的なコスト削減に努める。</a:t>
          </a:r>
          <a:endParaRPr kumimoji="1" lang="en-US" altLang="ja-JP" sz="1100">
            <a:solidFill>
              <a:schemeClr val="dk1"/>
            </a:solidFill>
            <a:effectLst/>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29845</xdr:rowOff>
    </xdr:from>
    <xdr:to>
      <xdr:col>82</xdr:col>
      <xdr:colOff>107950</xdr:colOff>
      <xdr:row>14</xdr:row>
      <xdr:rowOff>86995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43014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585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52705</xdr:rowOff>
    </xdr:from>
    <xdr:to>
      <xdr:col>78</xdr:col>
      <xdr:colOff>69850</xdr:colOff>
      <xdr:row>14</xdr:row>
      <xdr:rowOff>86995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4530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116857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24130</xdr:rowOff>
    </xdr:from>
    <xdr:to>
      <xdr:col>73</xdr:col>
      <xdr:colOff>180975</xdr:colOff>
      <xdr:row>14</xdr:row>
      <xdr:rowOff>52705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244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88282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24130</xdr:rowOff>
    </xdr:from>
    <xdr:to>
      <xdr:col>69</xdr:col>
      <xdr:colOff>92075</xdr:colOff>
      <xdr:row>14</xdr:row>
      <xdr:rowOff>52705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244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36847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53992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2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150495</xdr:rowOff>
    </xdr:from>
    <xdr:to>
      <xdr:col>82</xdr:col>
      <xdr:colOff>158750</xdr:colOff>
      <xdr:row>14</xdr:row>
      <xdr:rowOff>80645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37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167022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22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36195</xdr:rowOff>
    </xdr:from>
    <xdr:to>
      <xdr:col>78</xdr:col>
      <xdr:colOff>120650</xdr:colOff>
      <xdr:row>14</xdr:row>
      <xdr:rowOff>137795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43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147972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205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1905</xdr:rowOff>
    </xdr:from>
    <xdr:to>
      <xdr:col>74</xdr:col>
      <xdr:colOff>31750</xdr:colOff>
      <xdr:row>14</xdr:row>
      <xdr:rowOff>103505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0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113682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171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144780</xdr:rowOff>
    </xdr:from>
    <xdr:to>
      <xdr:col>69</xdr:col>
      <xdr:colOff>142875</xdr:colOff>
      <xdr:row>14</xdr:row>
      <xdr:rowOff>74930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7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85107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4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1905</xdr:rowOff>
    </xdr:from>
    <xdr:to>
      <xdr:col>65</xdr:col>
      <xdr:colOff>53975</xdr:colOff>
      <xdr:row>14</xdr:row>
      <xdr:rowOff>103505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0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113682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171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障がい者自立支援給付の増加、福祉医療費助成制度及び子育て支援医療の充実などにより、類似団体平均を上回る水準となって</a:t>
          </a:r>
          <a:r>
            <a:rPr kumimoji="1" lang="ja-JP" altLang="en-US" sz="1100">
              <a:solidFill>
                <a:schemeClr val="dk1"/>
              </a:solidFill>
              <a:effectLst/>
              <a:latin typeface="+mn-lt"/>
              <a:ea typeface="+mn-ea"/>
              <a:cs typeface="+mn-cs"/>
            </a:rPr>
            <a:t>おり、</a:t>
          </a:r>
          <a:r>
            <a:rPr lang="ja-JP" altLang="en-US" sz="1100" b="0" i="0" u="none" strike="noStrike" baseline="0" smtClean="0">
              <a:solidFill>
                <a:schemeClr val="dk1"/>
              </a:solidFill>
              <a:latin typeface="+mn-lt"/>
              <a:ea typeface="+mn-ea"/>
              <a:cs typeface="+mn-cs"/>
            </a:rPr>
            <a:t>物価高騰対策支援金支給事業の増などにより前年度に比べ</a:t>
          </a:r>
          <a:r>
            <a:rPr lang="en-US" altLang="ja-JP" sz="1100" b="0" i="0" u="none" strike="noStrike" baseline="0" smtClean="0">
              <a:solidFill>
                <a:schemeClr val="dk1"/>
              </a:solidFill>
              <a:latin typeface="+mn-lt"/>
              <a:ea typeface="+mn-ea"/>
              <a:cs typeface="+mn-cs"/>
            </a:rPr>
            <a:t>0.1</a:t>
          </a:r>
          <a:r>
            <a:rPr lang="ja-JP" altLang="en-US" sz="1100" b="0" i="0" u="none" strike="noStrike" baseline="0" smtClean="0">
              <a:solidFill>
                <a:schemeClr val="dk1"/>
              </a:solidFill>
              <a:latin typeface="+mn-lt"/>
              <a:ea typeface="+mn-ea"/>
              <a:cs typeface="+mn-cs"/>
            </a:rPr>
            <a:t>ポイント上昇した。</a:t>
          </a:r>
          <a:endParaRPr lang="en-US" altLang="ja-JP" sz="1100" b="0" i="0" u="none" strike="noStrike" baseline="0" smtClean="0">
            <a:solidFill>
              <a:schemeClr val="dk1"/>
            </a:solidFill>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町単独制度の内容を精査し、必要以上の扶助費支出を抑制するなど適正な支出に努める。</a:t>
          </a:r>
          <a:endParaRPr lang="ja-JP" altLang="ja-JP">
            <a:effectLst/>
          </a:endParaRPr>
        </a:p>
        <a:p>
          <a:endParaRPr lang="ja-JP" altLang="en-US" sz="1100" b="0" i="0" u="none" strike="noStrike" baseline="0" smtClean="0">
            <a:solidFill>
              <a:schemeClr val="dk1"/>
            </a:solidFill>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146050</xdr:rowOff>
    </xdr:from>
    <xdr:to>
      <xdr:col>24</xdr:col>
      <xdr:colOff>25400</xdr:colOff>
      <xdr:row>56</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747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27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690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31750</xdr:rowOff>
    </xdr:from>
    <xdr:to>
      <xdr:col>15</xdr:col>
      <xdr:colOff>98425</xdr:colOff>
      <xdr:row>56</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632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31750</xdr:rowOff>
    </xdr:from>
    <xdr:to>
      <xdr:col>11</xdr:col>
      <xdr:colOff>9525</xdr:colOff>
      <xdr:row>56</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6329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95250</xdr:rowOff>
    </xdr:from>
    <xdr:to>
      <xdr:col>20</xdr:col>
      <xdr:colOff>38100</xdr:colOff>
      <xdr:row>57</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10177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78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152400</xdr:rowOff>
    </xdr:from>
    <xdr:to>
      <xdr:col>11</xdr:col>
      <xdr:colOff>60325</xdr:colOff>
      <xdr:row>56</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維持補修費は微減、繰出金は微増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全体としては微増となったが、経常一般財源の増加に伴い、</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ポイント減少した。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類似団体平均との差が前年度の</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ポイントから</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ポイントに減少していることから、</a:t>
          </a:r>
          <a:r>
            <a:rPr kumimoji="1" lang="ja-JP" altLang="ja-JP" sz="1100">
              <a:solidFill>
                <a:schemeClr val="dk1"/>
              </a:solidFill>
              <a:effectLst/>
              <a:latin typeface="+mn-lt"/>
              <a:ea typeface="+mn-ea"/>
              <a:cs typeface="+mn-cs"/>
            </a:rPr>
            <a:t>今後も各特別会計での基準外繰出を抑制できるよう経費節減に取り組み、税収を主な財源とする普通会計の負担額を減らしていくように努める。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129286</xdr:rowOff>
    </xdr:from>
    <xdr:to>
      <xdr:col>82</xdr:col>
      <xdr:colOff>107950</xdr:colOff>
      <xdr:row>56</xdr:row>
      <xdr:rowOff>3556</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55903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138430</xdr:rowOff>
    </xdr:from>
    <xdr:to>
      <xdr:col>78</xdr:col>
      <xdr:colOff>69850</xdr:colOff>
      <xdr:row>56</xdr:row>
      <xdr:rowOff>3556</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5681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74422</xdr:rowOff>
    </xdr:from>
    <xdr:to>
      <xdr:col>73</xdr:col>
      <xdr:colOff>180975</xdr:colOff>
      <xdr:row>55</xdr:row>
      <xdr:rowOff>138430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5041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74422</xdr:rowOff>
    </xdr:from>
    <xdr:to>
      <xdr:col>69</xdr:col>
      <xdr:colOff>92075</xdr:colOff>
      <xdr:row>55</xdr:row>
      <xdr:rowOff>129286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5041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78486</xdr:rowOff>
    </xdr:from>
    <xdr:to>
      <xdr:col>82</xdr:col>
      <xdr:colOff>158750</xdr:colOff>
      <xdr:row>56</xdr:row>
      <xdr:rowOff>8636</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95013</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353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124206</xdr:rowOff>
    </xdr:from>
    <xdr:to>
      <xdr:col>78</xdr:col>
      <xdr:colOff>120650</xdr:colOff>
      <xdr:row>56</xdr:row>
      <xdr:rowOff>54356</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64533</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32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87630</xdr:rowOff>
    </xdr:from>
    <xdr:to>
      <xdr:col>74</xdr:col>
      <xdr:colOff>31750</xdr:colOff>
      <xdr:row>56</xdr:row>
      <xdr:rowOff>17780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27957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23622</xdr:rowOff>
    </xdr:from>
    <xdr:to>
      <xdr:col>69</xdr:col>
      <xdr:colOff>142875</xdr:colOff>
      <xdr:row>55</xdr:row>
      <xdr:rowOff>125222</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135399</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2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78486</xdr:rowOff>
    </xdr:from>
    <xdr:to>
      <xdr:col>65</xdr:col>
      <xdr:colOff>53975</xdr:colOff>
      <xdr:row>56</xdr:row>
      <xdr:rowOff>8636</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18813</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27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補助費等</a:t>
          </a:r>
          <a:r>
            <a:rPr kumimoji="1" lang="ja-JP" altLang="ja-JP" sz="1100">
              <a:solidFill>
                <a:schemeClr val="dk1"/>
              </a:solidFill>
              <a:effectLst/>
              <a:latin typeface="+mn-lt"/>
              <a:ea typeface="+mn-ea"/>
              <a:cs typeface="+mn-cs"/>
            </a:rPr>
            <a:t>は前年度に比べ</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したが、</a:t>
          </a:r>
          <a:r>
            <a:rPr kumimoji="1" lang="ja-JP" altLang="en-US" sz="1100">
              <a:solidFill>
                <a:schemeClr val="dk1"/>
              </a:solidFill>
              <a:effectLst/>
              <a:latin typeface="+mn-lt"/>
              <a:ea typeface="+mn-ea"/>
              <a:cs typeface="+mn-cs"/>
            </a:rPr>
            <a:t>物価高騰対応調整給付金等が</a:t>
          </a:r>
          <a:r>
            <a:rPr kumimoji="1" lang="ja-JP" altLang="ja-JP" sz="1100">
              <a:solidFill>
                <a:schemeClr val="dk1"/>
              </a:solidFill>
              <a:effectLst/>
              <a:latin typeface="+mn-lt"/>
              <a:ea typeface="+mn-ea"/>
              <a:cs typeface="+mn-cs"/>
            </a:rPr>
            <a:t>一般財源</a:t>
          </a:r>
          <a:r>
            <a:rPr kumimoji="1" lang="ja-JP" altLang="en-US" sz="1100">
              <a:solidFill>
                <a:schemeClr val="dk1"/>
              </a:solidFill>
              <a:effectLst/>
              <a:latin typeface="+mn-lt"/>
              <a:ea typeface="+mn-ea"/>
              <a:cs typeface="+mn-cs"/>
            </a:rPr>
            <a:t>充当扱いとなるため、</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r>
            <a:rPr kumimoji="1" lang="ja-JP" altLang="ja-JP" sz="1100">
              <a:solidFill>
                <a:schemeClr val="dk1"/>
              </a:solidFill>
              <a:effectLst/>
              <a:latin typeface="+mn-lt"/>
              <a:ea typeface="+mn-ea"/>
              <a:cs typeface="+mn-cs"/>
            </a:rPr>
            <a:t>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人口</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人あたり決算額及び、標準財政規模に対する決算額の比較においては、それぞれ類似団体平均を下回っており、</a:t>
          </a:r>
          <a:r>
            <a:rPr kumimoji="1" lang="ja-JP" altLang="ja-JP" sz="1100">
              <a:solidFill>
                <a:schemeClr val="dk1"/>
              </a:solidFill>
              <a:effectLst/>
              <a:latin typeface="+mn-lt"/>
              <a:ea typeface="+mn-ea"/>
              <a:cs typeface="+mn-cs"/>
            </a:rPr>
            <a:t>引き続き行財政改革を進め、経常的なコスト削減に努める。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4363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88138</xdr:rowOff>
    </xdr:from>
    <xdr:to>
      <xdr:col>78</xdr:col>
      <xdr:colOff>69850</xdr:colOff>
      <xdr:row>37</xdr:row>
      <xdr:rowOff>92710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431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74422</xdr:rowOff>
    </xdr:from>
    <xdr:to>
      <xdr:col>73</xdr:col>
      <xdr:colOff>180975</xdr:colOff>
      <xdr:row>37</xdr:row>
      <xdr:rowOff>88138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4180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74422</xdr:rowOff>
    </xdr:from>
    <xdr:to>
      <xdr:col>69</xdr:col>
      <xdr:colOff>92075</xdr:colOff>
      <xdr:row>37</xdr:row>
      <xdr:rowOff>143002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4180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127017</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29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153687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15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23622</xdr:rowOff>
    </xdr:from>
    <xdr:to>
      <xdr:col>69</xdr:col>
      <xdr:colOff>142875</xdr:colOff>
      <xdr:row>37</xdr:row>
      <xdr:rowOff>125222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109999</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92202</xdr:rowOff>
    </xdr:from>
    <xdr:to>
      <xdr:col>65</xdr:col>
      <xdr:colOff>53975</xdr:colOff>
      <xdr:row>38</xdr:row>
      <xdr:rowOff>22352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7129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計画的な起債事業</a:t>
          </a:r>
          <a:r>
            <a:rPr kumimoji="1" lang="ja-JP" altLang="en-US" sz="1100">
              <a:solidFill>
                <a:schemeClr val="dk1"/>
              </a:solidFill>
              <a:effectLst/>
              <a:latin typeface="+mn-lt"/>
              <a:ea typeface="+mn-ea"/>
              <a:cs typeface="+mn-cs"/>
            </a:rPr>
            <a:t>の実施により</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平均を下回る</a:t>
          </a:r>
          <a:r>
            <a:rPr kumimoji="1" lang="ja-JP" altLang="ja-JP" sz="1100">
              <a:solidFill>
                <a:schemeClr val="dk1"/>
              </a:solidFill>
              <a:effectLst/>
              <a:latin typeface="+mn-lt"/>
              <a:ea typeface="+mn-ea"/>
              <a:cs typeface="+mn-cs"/>
            </a:rPr>
            <a:t>水準を維持しているが、</a:t>
          </a:r>
          <a:r>
            <a:rPr kumimoji="1" lang="ja-JP" altLang="en-US" sz="1100">
              <a:solidFill>
                <a:schemeClr val="dk1"/>
              </a:solidFill>
              <a:effectLst/>
              <a:latin typeface="+mn-lt"/>
              <a:ea typeface="+mn-ea"/>
              <a:cs typeface="+mn-cs"/>
            </a:rPr>
            <a:t>既に完了した</a:t>
          </a:r>
          <a:r>
            <a:rPr kumimoji="1" lang="ja-JP" altLang="ja-JP" sz="1100">
              <a:solidFill>
                <a:schemeClr val="dk1"/>
              </a:solidFill>
              <a:effectLst/>
              <a:latin typeface="+mn-lt"/>
              <a:ea typeface="+mn-ea"/>
              <a:cs typeface="+mn-cs"/>
            </a:rPr>
            <a:t>新庁舎建設事業や新市街地都市公園整備事業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現在実施している主要幹線道路整備</a:t>
          </a:r>
          <a:r>
            <a:rPr kumimoji="1" lang="ja-JP" altLang="en-US" sz="1100">
              <a:solidFill>
                <a:schemeClr val="dk1"/>
              </a:solidFill>
              <a:effectLst/>
              <a:latin typeface="+mn-lt"/>
              <a:ea typeface="+mn-ea"/>
              <a:cs typeface="+mn-cs"/>
            </a:rPr>
            <a:t>及び公共施設の大規模改修等</a:t>
          </a:r>
          <a:r>
            <a:rPr kumimoji="1" lang="ja-JP" altLang="ja-JP" sz="1100">
              <a:solidFill>
                <a:schemeClr val="dk1"/>
              </a:solidFill>
              <a:effectLst/>
              <a:latin typeface="+mn-lt"/>
              <a:ea typeface="+mn-ea"/>
              <a:cs typeface="+mn-cs"/>
            </a:rPr>
            <a:t>により、公債費負担が増加することが見込まれる。</a:t>
          </a:r>
          <a:endParaRPr lang="ja-JP" altLang="ja-JP" sz="1400">
            <a:effectLst/>
          </a:endParaRPr>
        </a:p>
        <a:p>
          <a:r>
            <a:rPr kumimoji="1" lang="ja-JP" altLang="ja-JP" sz="1100">
              <a:solidFill>
                <a:schemeClr val="dk1"/>
              </a:solidFill>
              <a:effectLst/>
              <a:latin typeface="+mn-lt"/>
              <a:ea typeface="+mn-ea"/>
              <a:cs typeface="+mn-cs"/>
            </a:rPr>
            <a:t>　今後も計画的な起債の発行に努め、平成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年度に定めた臨時財政対策債分を除く建設事業債の起債残高の上限</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億円を堅持</a:t>
          </a:r>
          <a:r>
            <a:rPr kumimoji="1" lang="ja-JP" altLang="en-US" sz="1100">
              <a:solidFill>
                <a:schemeClr val="dk1"/>
              </a:solidFill>
              <a:effectLst/>
              <a:latin typeface="+mn-lt"/>
              <a:ea typeface="+mn-ea"/>
              <a:cs typeface="+mn-cs"/>
            </a:rPr>
            <a:t>する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27939</xdr:rowOff>
    </xdr:from>
    <xdr:to>
      <xdr:col>24</xdr:col>
      <xdr:colOff>25400</xdr:colOff>
      <xdr:row>76</xdr:row>
      <xdr:rowOff>54611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05813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46989</xdr:rowOff>
    </xdr:from>
    <xdr:to>
      <xdr:col>19</xdr:col>
      <xdr:colOff>187325</xdr:colOff>
      <xdr:row>76</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30771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168911</xdr:rowOff>
    </xdr:from>
    <xdr:to>
      <xdr:col>15</xdr:col>
      <xdr:colOff>98425</xdr:colOff>
      <xdr:row>76</xdr:row>
      <xdr:rowOff>46989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0276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168911</xdr:rowOff>
    </xdr:from>
    <xdr:to>
      <xdr:col>11</xdr:col>
      <xdr:colOff>9525</xdr:colOff>
      <xdr:row>76</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0276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148589</xdr:rowOff>
    </xdr:from>
    <xdr:to>
      <xdr:col>24</xdr:col>
      <xdr:colOff>76200</xdr:colOff>
      <xdr:row>76</xdr:row>
      <xdr:rowOff>78739</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165117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3811</xdr:rowOff>
    </xdr:from>
    <xdr:to>
      <xdr:col>20</xdr:col>
      <xdr:colOff>38100</xdr:colOff>
      <xdr:row>76</xdr:row>
      <xdr:rowOff>105411</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115587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80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167639</xdr:rowOff>
    </xdr:from>
    <xdr:to>
      <xdr:col>15</xdr:col>
      <xdr:colOff>149225</xdr:colOff>
      <xdr:row>76</xdr:row>
      <xdr:rowOff>97789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107967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118110</xdr:rowOff>
    </xdr:from>
    <xdr:to>
      <xdr:col>11</xdr:col>
      <xdr:colOff>60325</xdr:colOff>
      <xdr:row>76</xdr:row>
      <xdr:rowOff>48261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58437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160020</xdr:rowOff>
    </xdr:from>
    <xdr:to>
      <xdr:col>6</xdr:col>
      <xdr:colOff>171450</xdr:colOff>
      <xdr:row>76</xdr:row>
      <xdr:rowOff>90170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100347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公債費以外の経常収支比率については、</a:t>
          </a:r>
          <a:r>
            <a:rPr kumimoji="1" lang="ja-JP" altLang="en-US" sz="1100">
              <a:solidFill>
                <a:schemeClr val="dk1"/>
              </a:solidFill>
              <a:effectLst/>
              <a:latin typeface="+mn-lt"/>
              <a:ea typeface="+mn-ea"/>
              <a:cs typeface="+mn-cs"/>
            </a:rPr>
            <a:t>経常一般財源の増加や</a:t>
          </a:r>
          <a:r>
            <a:rPr kumimoji="1" lang="ja-JP" altLang="ja-JP" sz="1100">
              <a:solidFill>
                <a:schemeClr val="dk1"/>
              </a:solidFill>
              <a:effectLst/>
              <a:latin typeface="+mn-lt"/>
              <a:ea typeface="+mn-ea"/>
              <a:cs typeface="+mn-cs"/>
            </a:rPr>
            <a:t>行政改革の取組継続</a:t>
          </a:r>
          <a:r>
            <a:rPr kumimoji="1" lang="ja-JP" altLang="en-US" sz="1100">
              <a:solidFill>
                <a:schemeClr val="dk1"/>
              </a:solidFill>
              <a:effectLst/>
              <a:latin typeface="+mn-lt"/>
              <a:ea typeface="+mn-ea"/>
              <a:cs typeface="+mn-cs"/>
            </a:rPr>
            <a:t>に伴い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これまで以上に</a:t>
          </a:r>
          <a:r>
            <a:rPr kumimoji="1" lang="ja-JP" altLang="ja-JP" sz="1100">
              <a:solidFill>
                <a:schemeClr val="dk1"/>
              </a:solidFill>
              <a:effectLst/>
              <a:latin typeface="+mn-lt"/>
              <a:ea typeface="+mn-ea"/>
              <a:cs typeface="+mn-cs"/>
            </a:rPr>
            <a:t>類似団体平均を下回る状況となった。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しかし、公債費が</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増加する見込であるため、</a:t>
          </a:r>
          <a:r>
            <a:rPr kumimoji="1" lang="ja-JP" altLang="ja-JP" sz="1100">
              <a:solidFill>
                <a:schemeClr val="dk1"/>
              </a:solidFill>
              <a:effectLst/>
              <a:latin typeface="+mn-lt"/>
              <a:ea typeface="+mn-ea"/>
              <a:cs typeface="+mn-cs"/>
            </a:rPr>
            <a:t>行政改革の取組を通じて、人件費の抑制に努めるとともに、町単独制度の内容の精査に努める。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136144</xdr:rowOff>
    </xdr:from>
    <xdr:to>
      <xdr:col>82</xdr:col>
      <xdr:colOff>107950</xdr:colOff>
      <xdr:row>74</xdr:row>
      <xdr:rowOff>154432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5671800" y="128234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107713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795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97282</xdr:rowOff>
    </xdr:from>
    <xdr:to>
      <xdr:col>78</xdr:col>
      <xdr:colOff>69850</xdr:colOff>
      <xdr:row>74</xdr:row>
      <xdr:rowOff>154432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78458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27703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886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72136</xdr:rowOff>
    </xdr:from>
    <xdr:to>
      <xdr:col>73</xdr:col>
      <xdr:colOff>180975</xdr:colOff>
      <xdr:row>74</xdr:row>
      <xdr:rowOff>97282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75943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72136</xdr:rowOff>
    </xdr:from>
    <xdr:to>
      <xdr:col>69</xdr:col>
      <xdr:colOff>92075</xdr:colOff>
      <xdr:row>75</xdr:row>
      <xdr:rowOff>53848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759436"/>
          <a:ext cx="889000" cy="15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85344</xdr:rowOff>
    </xdr:from>
    <xdr:to>
      <xdr:col>82</xdr:col>
      <xdr:colOff>158750</xdr:colOff>
      <xdr:row>75</xdr:row>
      <xdr:rowOff>15494</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101871</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61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103632</xdr:rowOff>
    </xdr:from>
    <xdr:to>
      <xdr:col>78</xdr:col>
      <xdr:colOff>120650</xdr:colOff>
      <xdr:row>75</xdr:row>
      <xdr:rowOff>33782</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43959</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559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46482</xdr:rowOff>
    </xdr:from>
    <xdr:to>
      <xdr:col>74</xdr:col>
      <xdr:colOff>31750</xdr:colOff>
      <xdr:row>74</xdr:row>
      <xdr:rowOff>148082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73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158259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502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21336</xdr:rowOff>
    </xdr:from>
    <xdr:to>
      <xdr:col>69</xdr:col>
      <xdr:colOff>142875</xdr:colOff>
      <xdr:row>74</xdr:row>
      <xdr:rowOff>122936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107713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795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3048</xdr:rowOff>
    </xdr:from>
    <xdr:to>
      <xdr:col>65</xdr:col>
      <xdr:colOff>53975</xdr:colOff>
      <xdr:row>75</xdr:row>
      <xdr:rowOff>104648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86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89425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4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79809</xdr:rowOff>
    </xdr:from>
    <xdr:to>
      <xdr:col>29</xdr:col>
      <xdr:colOff>127000</xdr:colOff>
      <xdr:row>18</xdr:row>
      <xdr:rowOff>140564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13534"/>
          <a:ext cx="647700" cy="60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171007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140564</xdr:rowOff>
    </xdr:from>
    <xdr:to>
      <xdr:col>26</xdr:col>
      <xdr:colOff>50800</xdr:colOff>
      <xdr:row>18</xdr:row>
      <xdr:rowOff>149868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74289"/>
          <a:ext cx="698500" cy="9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17342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0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124706</xdr:rowOff>
    </xdr:from>
    <xdr:to>
      <xdr:col>22</xdr:col>
      <xdr:colOff>114300</xdr:colOff>
      <xdr:row>18</xdr:row>
      <xdr:rowOff>149868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258431"/>
          <a:ext cx="698500" cy="25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59336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124706</xdr:rowOff>
    </xdr:from>
    <xdr:to>
      <xdr:col>18</xdr:col>
      <xdr:colOff>177800</xdr:colOff>
      <xdr:row>19</xdr:row>
      <xdr:rowOff>5735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58431"/>
          <a:ext cx="698500" cy="52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135666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29009</xdr:rowOff>
    </xdr:from>
    <xdr:to>
      <xdr:col>29</xdr:col>
      <xdr:colOff>177800</xdr:colOff>
      <xdr:row>18</xdr:row>
      <xdr:rowOff>130609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62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1086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3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89764</xdr:rowOff>
    </xdr:from>
    <xdr:to>
      <xdr:col>26</xdr:col>
      <xdr:colOff>101600</xdr:colOff>
      <xdr:row>19</xdr:row>
      <xdr:rowOff>19914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23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4691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09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99068</xdr:rowOff>
    </xdr:from>
    <xdr:to>
      <xdr:col>22</xdr:col>
      <xdr:colOff>165100</xdr:colOff>
      <xdr:row>19</xdr:row>
      <xdr:rowOff>29218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32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13995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1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73906</xdr:rowOff>
    </xdr:from>
    <xdr:to>
      <xdr:col>19</xdr:col>
      <xdr:colOff>38100</xdr:colOff>
      <xdr:row>19</xdr:row>
      <xdr:rowOff>4056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07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160283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94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126385</xdr:rowOff>
    </xdr:from>
    <xdr:to>
      <xdr:col>15</xdr:col>
      <xdr:colOff>101600</xdr:colOff>
      <xdr:row>19</xdr:row>
      <xdr:rowOff>56535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60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41312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4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260907</xdr:rowOff>
    </xdr:from>
    <xdr:to>
      <xdr:col>29</xdr:col>
      <xdr:colOff>127000</xdr:colOff>
      <xdr:row>35</xdr:row>
      <xdr:rowOff>298648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71257"/>
          <a:ext cx="647700" cy="37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245683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56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298648</xdr:rowOff>
    </xdr:from>
    <xdr:to>
      <xdr:col>26</xdr:col>
      <xdr:colOff>50800</xdr:colOff>
      <xdr:row>35</xdr:row>
      <xdr:rowOff>318429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08998"/>
          <a:ext cx="698500" cy="19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318429</xdr:rowOff>
    </xdr:from>
    <xdr:to>
      <xdr:col>22</xdr:col>
      <xdr:colOff>114300</xdr:colOff>
      <xdr:row>36</xdr:row>
      <xdr:rowOff>1377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28779"/>
          <a:ext cx="698500" cy="25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1377</xdr:rowOff>
    </xdr:from>
    <xdr:to>
      <xdr:col>18</xdr:col>
      <xdr:colOff>177800</xdr:colOff>
      <xdr:row>36</xdr:row>
      <xdr:rowOff>42083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54627"/>
          <a:ext cx="698500" cy="40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51213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6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210107</xdr:rowOff>
    </xdr:from>
    <xdr:to>
      <xdr:col>29</xdr:col>
      <xdr:colOff>177800</xdr:colOff>
      <xdr:row>35</xdr:row>
      <xdr:rowOff>311707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20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55184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6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247848</xdr:rowOff>
    </xdr:from>
    <xdr:to>
      <xdr:col>26</xdr:col>
      <xdr:colOff>101600</xdr:colOff>
      <xdr:row>36</xdr:row>
      <xdr:rowOff>6548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58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334225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44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267629</xdr:rowOff>
    </xdr:from>
    <xdr:to>
      <xdr:col>22</xdr:col>
      <xdr:colOff>165100</xdr:colOff>
      <xdr:row>36</xdr:row>
      <xdr:rowOff>26329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77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11106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64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293477</xdr:rowOff>
    </xdr:from>
    <xdr:to>
      <xdr:col>19</xdr:col>
      <xdr:colOff>38100</xdr:colOff>
      <xdr:row>36</xdr:row>
      <xdr:rowOff>52177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03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36954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9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334183</xdr:rowOff>
    </xdr:from>
    <xdr:to>
      <xdr:col>15</xdr:col>
      <xdr:colOff>101600</xdr:colOff>
      <xdr:row>36</xdr:row>
      <xdr:rowOff>92883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44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77660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3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8,688
8,193
58.16
5,825,031
5,620,527
188,115
3,353,513
6,258,140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77376</xdr:rowOff>
    </xdr:from>
    <xdr:to>
      <xdr:col>24</xdr:col>
      <xdr:colOff>63500</xdr:colOff>
      <xdr:row>37</xdr:row>
      <xdr:rowOff>128971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21026"/>
          <a:ext cx="838200" cy="5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116166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6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128971</xdr:rowOff>
    </xdr:from>
    <xdr:to>
      <xdr:col>19</xdr:col>
      <xdr:colOff>177800</xdr:colOff>
      <xdr:row>37</xdr:row>
      <xdr:rowOff>150673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72621"/>
          <a:ext cx="889000" cy="2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126697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130183</xdr:rowOff>
    </xdr:from>
    <xdr:to>
      <xdr:col>15</xdr:col>
      <xdr:colOff>50800</xdr:colOff>
      <xdr:row>37</xdr:row>
      <xdr:rowOff>150673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73833"/>
          <a:ext cx="889000" cy="2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160674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130183</xdr:rowOff>
    </xdr:from>
    <xdr:to>
      <xdr:col>10</xdr:col>
      <xdr:colOff>114300</xdr:colOff>
      <xdr:row>38</xdr:row>
      <xdr:rowOff>24257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73833"/>
          <a:ext cx="889000" cy="6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42801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1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26576</xdr:rowOff>
    </xdr:from>
    <xdr:to>
      <xdr:col>24</xdr:col>
      <xdr:colOff>114300</xdr:colOff>
      <xdr:row>37</xdr:row>
      <xdr:rowOff>128176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7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5003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4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78171</xdr:rowOff>
    </xdr:from>
    <xdr:to>
      <xdr:col>20</xdr:col>
      <xdr:colOff>38100</xdr:colOff>
      <xdr:row>38</xdr:row>
      <xdr:rowOff>8321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2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170898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51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99873</xdr:rowOff>
    </xdr:from>
    <xdr:to>
      <xdr:col>15</xdr:col>
      <xdr:colOff>101600</xdr:colOff>
      <xdr:row>38</xdr:row>
      <xdr:rowOff>30023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21150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53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79383</xdr:rowOff>
    </xdr:from>
    <xdr:to>
      <xdr:col>10</xdr:col>
      <xdr:colOff>165100</xdr:colOff>
      <xdr:row>38</xdr:row>
      <xdr:rowOff>9533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2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660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51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144907</xdr:rowOff>
    </xdr:from>
    <xdr:to>
      <xdr:col>6</xdr:col>
      <xdr:colOff>38100</xdr:colOff>
      <xdr:row>38</xdr:row>
      <xdr:rowOff>75057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8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66184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58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156081</xdr:rowOff>
    </xdr:from>
    <xdr:to>
      <xdr:col>24</xdr:col>
      <xdr:colOff>63500</xdr:colOff>
      <xdr:row>58</xdr:row>
      <xdr:rowOff>161917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100181"/>
          <a:ext cx="838200" cy="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161917</xdr:rowOff>
    </xdr:from>
    <xdr:to>
      <xdr:col>19</xdr:col>
      <xdr:colOff>177800</xdr:colOff>
      <xdr:row>58</xdr:row>
      <xdr:rowOff>163268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106017"/>
          <a:ext cx="889000" cy="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163268</xdr:rowOff>
    </xdr:from>
    <xdr:to>
      <xdr:col>15</xdr:col>
      <xdr:colOff>50800</xdr:colOff>
      <xdr:row>58</xdr:row>
      <xdr:rowOff>166156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107368"/>
          <a:ext cx="889000" cy="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166156</xdr:rowOff>
    </xdr:from>
    <xdr:to>
      <xdr:col>10</xdr:col>
      <xdr:colOff>114300</xdr:colOff>
      <xdr:row>58</xdr:row>
      <xdr:rowOff>166998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110256"/>
          <a:ext cx="889000" cy="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25774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9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105281</xdr:rowOff>
    </xdr:from>
    <xdr:to>
      <xdr:col>24</xdr:col>
      <xdr:colOff>114300</xdr:colOff>
      <xdr:row>59</xdr:row>
      <xdr:rowOff>35431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4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20208</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111117</xdr:rowOff>
    </xdr:from>
    <xdr:to>
      <xdr:col>20</xdr:col>
      <xdr:colOff>38100</xdr:colOff>
      <xdr:row>59</xdr:row>
      <xdr:rowOff>41267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5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32394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4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112468</xdr:rowOff>
    </xdr:from>
    <xdr:to>
      <xdr:col>15</xdr:col>
      <xdr:colOff>101600</xdr:colOff>
      <xdr:row>59</xdr:row>
      <xdr:rowOff>42618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5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33745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4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115356</xdr:rowOff>
    </xdr:from>
    <xdr:to>
      <xdr:col>10</xdr:col>
      <xdr:colOff>165100</xdr:colOff>
      <xdr:row>59</xdr:row>
      <xdr:rowOff>45506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5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36633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5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116198</xdr:rowOff>
    </xdr:from>
    <xdr:to>
      <xdr:col>6</xdr:col>
      <xdr:colOff>38100</xdr:colOff>
      <xdr:row>59</xdr:row>
      <xdr:rowOff>46348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6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37475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5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13767</xdr:rowOff>
    </xdr:from>
    <xdr:to>
      <xdr:col>24</xdr:col>
      <xdr:colOff>63500</xdr:colOff>
      <xdr:row>79</xdr:row>
      <xdr:rowOff>18720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58317"/>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13767</xdr:rowOff>
    </xdr:from>
    <xdr:to>
      <xdr:col>19</xdr:col>
      <xdr:colOff>177800</xdr:colOff>
      <xdr:row>79</xdr:row>
      <xdr:rowOff>17298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58317"/>
          <a:ext cx="889000" cy="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16587</xdr:rowOff>
    </xdr:from>
    <xdr:to>
      <xdr:col>15</xdr:col>
      <xdr:colOff>50800</xdr:colOff>
      <xdr:row>79</xdr:row>
      <xdr:rowOff>17298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61137"/>
          <a:ext cx="889000" cy="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16587</xdr:rowOff>
    </xdr:from>
    <xdr:to>
      <xdr:col>10</xdr:col>
      <xdr:colOff>114300</xdr:colOff>
      <xdr:row>79</xdr:row>
      <xdr:rowOff>20371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61137"/>
          <a:ext cx="889000" cy="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94670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139370</xdr:rowOff>
    </xdr:from>
    <xdr:to>
      <xdr:col>24</xdr:col>
      <xdr:colOff>114300</xdr:colOff>
      <xdr:row>79</xdr:row>
      <xdr:rowOff>69520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1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54297</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2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134417</xdr:rowOff>
    </xdr:from>
    <xdr:to>
      <xdr:col>20</xdr:col>
      <xdr:colOff>38100</xdr:colOff>
      <xdr:row>79</xdr:row>
      <xdr:rowOff>64567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0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55694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60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137948</xdr:rowOff>
    </xdr:from>
    <xdr:to>
      <xdr:col>15</xdr:col>
      <xdr:colOff>101600</xdr:colOff>
      <xdr:row>79</xdr:row>
      <xdr:rowOff>68098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1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59225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60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137237</xdr:rowOff>
    </xdr:from>
    <xdr:to>
      <xdr:col>10</xdr:col>
      <xdr:colOff>165100</xdr:colOff>
      <xdr:row>79</xdr:row>
      <xdr:rowOff>67387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1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58514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60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141021</xdr:rowOff>
    </xdr:from>
    <xdr:to>
      <xdr:col>6</xdr:col>
      <xdr:colOff>38100</xdr:colOff>
      <xdr:row>79</xdr:row>
      <xdr:rowOff>71171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1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62298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0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133637</xdr:rowOff>
    </xdr:from>
    <xdr:to>
      <xdr:col>24</xdr:col>
      <xdr:colOff>63500</xdr:colOff>
      <xdr:row>96</xdr:row>
      <xdr:rowOff>165151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92837"/>
          <a:ext cx="838200" cy="3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165151</xdr:rowOff>
    </xdr:from>
    <xdr:to>
      <xdr:col>19</xdr:col>
      <xdr:colOff>177800</xdr:colOff>
      <xdr:row>97</xdr:row>
      <xdr:rowOff>65373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24351"/>
          <a:ext cx="889000" cy="7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78642</xdr:rowOff>
    </xdr:from>
    <xdr:to>
      <xdr:col>15</xdr:col>
      <xdr:colOff>50800</xdr:colOff>
      <xdr:row>97</xdr:row>
      <xdr:rowOff>65373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537842"/>
          <a:ext cx="889000" cy="15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78642</xdr:rowOff>
    </xdr:from>
    <xdr:to>
      <xdr:col>10</xdr:col>
      <xdr:colOff>114300</xdr:colOff>
      <xdr:row>97</xdr:row>
      <xdr:rowOff>156942</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37842"/>
          <a:ext cx="889000" cy="24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82837</xdr:rowOff>
    </xdr:from>
    <xdr:to>
      <xdr:col>24</xdr:col>
      <xdr:colOff>114300</xdr:colOff>
      <xdr:row>97</xdr:row>
      <xdr:rowOff>12987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4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61264</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2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114351</xdr:rowOff>
    </xdr:from>
    <xdr:to>
      <xdr:col>20</xdr:col>
      <xdr:colOff>38100</xdr:colOff>
      <xdr:row>97</xdr:row>
      <xdr:rowOff>44501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7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35628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14573</xdr:rowOff>
    </xdr:from>
    <xdr:to>
      <xdr:col>15</xdr:col>
      <xdr:colOff>101600</xdr:colOff>
      <xdr:row>97</xdr:row>
      <xdr:rowOff>116173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4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107300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3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27842</xdr:rowOff>
    </xdr:from>
    <xdr:to>
      <xdr:col>10</xdr:col>
      <xdr:colOff>165100</xdr:colOff>
      <xdr:row>96</xdr:row>
      <xdr:rowOff>129442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8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120569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57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106142</xdr:rowOff>
    </xdr:from>
    <xdr:to>
      <xdr:col>6</xdr:col>
      <xdr:colOff>38100</xdr:colOff>
      <xdr:row>98</xdr:row>
      <xdr:rowOff>36292</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3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27419</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2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108889</xdr:rowOff>
    </xdr:from>
    <xdr:to>
      <xdr:col>55</xdr:col>
      <xdr:colOff>0</xdr:colOff>
      <xdr:row>36</xdr:row>
      <xdr:rowOff>116059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81089"/>
          <a:ext cx="838200" cy="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108889</xdr:rowOff>
    </xdr:from>
    <xdr:to>
      <xdr:col>50</xdr:col>
      <xdr:colOff>114300</xdr:colOff>
      <xdr:row>36</xdr:row>
      <xdr:rowOff>118600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81089"/>
          <a:ext cx="889000" cy="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73860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0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118600</xdr:rowOff>
    </xdr:from>
    <xdr:to>
      <xdr:col>45</xdr:col>
      <xdr:colOff>177800</xdr:colOff>
      <xdr:row>36</xdr:row>
      <xdr:rowOff>169033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90800"/>
          <a:ext cx="889000" cy="5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108336</xdr:rowOff>
    </xdr:from>
    <xdr:to>
      <xdr:col>41</xdr:col>
      <xdr:colOff>50800</xdr:colOff>
      <xdr:row>36</xdr:row>
      <xdr:rowOff>169033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37636"/>
          <a:ext cx="889000" cy="40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120437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4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69448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65259</xdr:rowOff>
    </xdr:from>
    <xdr:to>
      <xdr:col>55</xdr:col>
      <xdr:colOff>50800</xdr:colOff>
      <xdr:row>36</xdr:row>
      <xdr:rowOff>166859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3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43686</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15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58089</xdr:rowOff>
    </xdr:from>
    <xdr:to>
      <xdr:col>50</xdr:col>
      <xdr:colOff>165100</xdr:colOff>
      <xdr:row>36</xdr:row>
      <xdr:rowOff>159689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150816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2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67800</xdr:rowOff>
    </xdr:from>
    <xdr:to>
      <xdr:col>46</xdr:col>
      <xdr:colOff>38100</xdr:colOff>
      <xdr:row>36</xdr:row>
      <xdr:rowOff>169400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160527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32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118233</xdr:rowOff>
    </xdr:from>
    <xdr:to>
      <xdr:col>41</xdr:col>
      <xdr:colOff>101600</xdr:colOff>
      <xdr:row>37</xdr:row>
      <xdr:rowOff>48383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9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39510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38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57536</xdr:rowOff>
    </xdr:from>
    <xdr:to>
      <xdr:col>36</xdr:col>
      <xdr:colOff>165100</xdr:colOff>
      <xdr:row>34</xdr:row>
      <xdr:rowOff>159136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8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150263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79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27465</xdr:rowOff>
    </xdr:from>
    <xdr:to>
      <xdr:col>55</xdr:col>
      <xdr:colOff>0</xdr:colOff>
      <xdr:row>59</xdr:row>
      <xdr:rowOff>43438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143015"/>
          <a:ext cx="838200" cy="1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8027</xdr:rowOff>
    </xdr:from>
    <xdr:to>
      <xdr:col>50</xdr:col>
      <xdr:colOff>114300</xdr:colOff>
      <xdr:row>59</xdr:row>
      <xdr:rowOff>43438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123577"/>
          <a:ext cx="889000" cy="3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26959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9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7965</xdr:rowOff>
    </xdr:from>
    <xdr:to>
      <xdr:col>45</xdr:col>
      <xdr:colOff>177800</xdr:colOff>
      <xdr:row>59</xdr:row>
      <xdr:rowOff>8027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123515"/>
          <a:ext cx="889000" cy="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44673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8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98023</xdr:rowOff>
    </xdr:from>
    <xdr:to>
      <xdr:col>41</xdr:col>
      <xdr:colOff>50800</xdr:colOff>
      <xdr:row>59</xdr:row>
      <xdr:rowOff>7965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10042123"/>
          <a:ext cx="889000" cy="8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3074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1011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148115</xdr:rowOff>
    </xdr:from>
    <xdr:to>
      <xdr:col>55</xdr:col>
      <xdr:colOff>50800</xdr:colOff>
      <xdr:row>59</xdr:row>
      <xdr:rowOff>78265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9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63042</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1000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164088</xdr:rowOff>
    </xdr:from>
    <xdr:to>
      <xdr:col>50</xdr:col>
      <xdr:colOff>165100</xdr:colOff>
      <xdr:row>59</xdr:row>
      <xdr:rowOff>94238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10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85365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20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128677</xdr:rowOff>
    </xdr:from>
    <xdr:to>
      <xdr:col>46</xdr:col>
      <xdr:colOff>38100</xdr:colOff>
      <xdr:row>59</xdr:row>
      <xdr:rowOff>58827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7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49954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6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128615</xdr:rowOff>
    </xdr:from>
    <xdr:to>
      <xdr:col>41</xdr:col>
      <xdr:colOff>101600</xdr:colOff>
      <xdr:row>59</xdr:row>
      <xdr:rowOff>58765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7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49892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6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47223</xdr:rowOff>
    </xdr:from>
    <xdr:to>
      <xdr:col>36</xdr:col>
      <xdr:colOff>165100</xdr:colOff>
      <xdr:row>58</xdr:row>
      <xdr:rowOff>148823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9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165350</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766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69481</xdr:rowOff>
    </xdr:from>
    <xdr:to>
      <xdr:col>55</xdr:col>
      <xdr:colOff>0</xdr:colOff>
      <xdr:row>78</xdr:row>
      <xdr:rowOff>71062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442581"/>
          <a:ext cx="8382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33010</xdr:rowOff>
    </xdr:from>
    <xdr:to>
      <xdr:col>50</xdr:col>
      <xdr:colOff>114300</xdr:colOff>
      <xdr:row>78</xdr:row>
      <xdr:rowOff>69481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06110"/>
          <a:ext cx="889000" cy="3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24640</xdr:rowOff>
    </xdr:from>
    <xdr:to>
      <xdr:col>45</xdr:col>
      <xdr:colOff>177800</xdr:colOff>
      <xdr:row>78</xdr:row>
      <xdr:rowOff>33010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397740"/>
          <a:ext cx="889000" cy="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116581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54601</xdr:rowOff>
    </xdr:from>
    <xdr:to>
      <xdr:col>41</xdr:col>
      <xdr:colOff>50800</xdr:colOff>
      <xdr:row>78</xdr:row>
      <xdr:rowOff>24640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256251"/>
          <a:ext cx="889000" cy="14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118929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99649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7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20262</xdr:rowOff>
    </xdr:from>
    <xdr:to>
      <xdr:col>55</xdr:col>
      <xdr:colOff>50800</xdr:colOff>
      <xdr:row>78</xdr:row>
      <xdr:rowOff>121862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9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157255</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5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18681</xdr:rowOff>
    </xdr:from>
    <xdr:to>
      <xdr:col>50</xdr:col>
      <xdr:colOff>165100</xdr:colOff>
      <xdr:row>78</xdr:row>
      <xdr:rowOff>120281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9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111408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48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153660</xdr:rowOff>
    </xdr:from>
    <xdr:to>
      <xdr:col>46</xdr:col>
      <xdr:colOff>38100</xdr:colOff>
      <xdr:row>78</xdr:row>
      <xdr:rowOff>83810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5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100337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13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145290</xdr:rowOff>
    </xdr:from>
    <xdr:to>
      <xdr:col>41</xdr:col>
      <xdr:colOff>101600</xdr:colOff>
      <xdr:row>78</xdr:row>
      <xdr:rowOff>75440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4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91967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12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3801</xdr:rowOff>
    </xdr:from>
    <xdr:to>
      <xdr:col>36</xdr:col>
      <xdr:colOff>165100</xdr:colOff>
      <xdr:row>77</xdr:row>
      <xdr:rowOff>105401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20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121928</xdr:rowOff>
    </xdr:from>
    <xdr:ext cx="59901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672795" y="12980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3197</xdr:rowOff>
    </xdr:from>
    <xdr:to>
      <xdr:col>55</xdr:col>
      <xdr:colOff>0</xdr:colOff>
      <xdr:row>99</xdr:row>
      <xdr:rowOff>18080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976747"/>
          <a:ext cx="838200" cy="1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162489</xdr:rowOff>
    </xdr:from>
    <xdr:to>
      <xdr:col>50</xdr:col>
      <xdr:colOff>114300</xdr:colOff>
      <xdr:row>99</xdr:row>
      <xdr:rowOff>18080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964589"/>
          <a:ext cx="889000" cy="2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162489</xdr:rowOff>
    </xdr:from>
    <xdr:to>
      <xdr:col>45</xdr:col>
      <xdr:colOff>177800</xdr:colOff>
      <xdr:row>99</xdr:row>
      <xdr:rowOff>1081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964589"/>
          <a:ext cx="889000" cy="1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147623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1081</xdr:rowOff>
    </xdr:from>
    <xdr:to>
      <xdr:col>41</xdr:col>
      <xdr:colOff>50800</xdr:colOff>
      <xdr:row>99</xdr:row>
      <xdr:rowOff>13595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974631"/>
          <a:ext cx="889000" cy="1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148545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0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123847</xdr:rowOff>
    </xdr:from>
    <xdr:to>
      <xdr:col>55</xdr:col>
      <xdr:colOff>50800</xdr:colOff>
      <xdr:row>99</xdr:row>
      <xdr:rowOff>53997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92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38774</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84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138730</xdr:rowOff>
    </xdr:from>
    <xdr:to>
      <xdr:col>50</xdr:col>
      <xdr:colOff>165100</xdr:colOff>
      <xdr:row>99</xdr:row>
      <xdr:rowOff>68880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94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60007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703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111689</xdr:rowOff>
    </xdr:from>
    <xdr:to>
      <xdr:col>46</xdr:col>
      <xdr:colOff>38100</xdr:colOff>
      <xdr:row>99</xdr:row>
      <xdr:rowOff>41839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91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32966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700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121731</xdr:rowOff>
    </xdr:from>
    <xdr:to>
      <xdr:col>41</xdr:col>
      <xdr:colOff>101600</xdr:colOff>
      <xdr:row>99</xdr:row>
      <xdr:rowOff>51881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92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43008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701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134245</xdr:rowOff>
    </xdr:from>
    <xdr:to>
      <xdr:col>36</xdr:col>
      <xdr:colOff>165100</xdr:colOff>
      <xdr:row>99</xdr:row>
      <xdr:rowOff>64395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93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55522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702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130639</xdr:rowOff>
    </xdr:from>
    <xdr:to>
      <xdr:col>85</xdr:col>
      <xdr:colOff>127000</xdr:colOff>
      <xdr:row>38</xdr:row>
      <xdr:rowOff>139490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45739"/>
          <a:ext cx="838200" cy="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112688</xdr:rowOff>
    </xdr:from>
    <xdr:to>
      <xdr:col>81</xdr:col>
      <xdr:colOff>50800</xdr:colOff>
      <xdr:row>38</xdr:row>
      <xdr:rowOff>130639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27788"/>
          <a:ext cx="889000" cy="1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112688</xdr:rowOff>
    </xdr:from>
    <xdr:to>
      <xdr:col>76</xdr:col>
      <xdr:colOff>114300</xdr:colOff>
      <xdr:row>38</xdr:row>
      <xdr:rowOff>128005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27788"/>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128005</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43105"/>
          <a:ext cx="889000" cy="1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112451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88690</xdr:rowOff>
    </xdr:from>
    <xdr:to>
      <xdr:col>85</xdr:col>
      <xdr:colOff>177800</xdr:colOff>
      <xdr:row>39</xdr:row>
      <xdr:rowOff>18840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3617</xdr:rowOff>
    </xdr:from>
    <xdr:ext cx="313932"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7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79839</xdr:rowOff>
    </xdr:from>
    <xdr:to>
      <xdr:col>81</xdr:col>
      <xdr:colOff>101600</xdr:colOff>
      <xdr:row>39</xdr:row>
      <xdr:rowOff>9989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9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1116</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687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61888</xdr:rowOff>
    </xdr:from>
    <xdr:to>
      <xdr:col>76</xdr:col>
      <xdr:colOff>165100</xdr:colOff>
      <xdr:row>38</xdr:row>
      <xdr:rowOff>163488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7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154615</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66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77205</xdr:rowOff>
    </xdr:from>
    <xdr:to>
      <xdr:col>72</xdr:col>
      <xdr:colOff>38100</xdr:colOff>
      <xdr:row>39</xdr:row>
      <xdr:rowOff>7355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9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169932</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685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18931</xdr:rowOff>
    </xdr:from>
    <xdr:to>
      <xdr:col>85</xdr:col>
      <xdr:colOff>127000</xdr:colOff>
      <xdr:row>76</xdr:row>
      <xdr:rowOff>24600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049131"/>
          <a:ext cx="838200" cy="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21360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24600</xdr:rowOff>
    </xdr:from>
    <xdr:to>
      <xdr:col>81</xdr:col>
      <xdr:colOff>50800</xdr:colOff>
      <xdr:row>76</xdr:row>
      <xdr:rowOff>31361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054800"/>
          <a:ext cx="889000" cy="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120833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6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31361</xdr:rowOff>
    </xdr:from>
    <xdr:to>
      <xdr:col>76</xdr:col>
      <xdr:colOff>114300</xdr:colOff>
      <xdr:row>76</xdr:row>
      <xdr:rowOff>54347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061561"/>
          <a:ext cx="889000" cy="2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116524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6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54347</xdr:rowOff>
    </xdr:from>
    <xdr:to>
      <xdr:col>71</xdr:col>
      <xdr:colOff>177800</xdr:colOff>
      <xdr:row>76</xdr:row>
      <xdr:rowOff>74309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084547"/>
          <a:ext cx="889000" cy="1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166811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68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139581</xdr:rowOff>
    </xdr:from>
    <xdr:to>
      <xdr:col>85</xdr:col>
      <xdr:colOff>177800</xdr:colOff>
      <xdr:row>76</xdr:row>
      <xdr:rowOff>69731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99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118008</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97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145250</xdr:rowOff>
    </xdr:from>
    <xdr:to>
      <xdr:col>81</xdr:col>
      <xdr:colOff>101600</xdr:colOff>
      <xdr:row>76</xdr:row>
      <xdr:rowOff>75400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0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66527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9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152011</xdr:rowOff>
    </xdr:from>
    <xdr:to>
      <xdr:col>76</xdr:col>
      <xdr:colOff>165100</xdr:colOff>
      <xdr:row>76</xdr:row>
      <xdr:rowOff>82161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01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73288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10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3547</xdr:rowOff>
    </xdr:from>
    <xdr:to>
      <xdr:col>72</xdr:col>
      <xdr:colOff>38100</xdr:colOff>
      <xdr:row>76</xdr:row>
      <xdr:rowOff>105147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03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96274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2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23509</xdr:rowOff>
    </xdr:from>
    <xdr:to>
      <xdr:col>67</xdr:col>
      <xdr:colOff>101600</xdr:colOff>
      <xdr:row>76</xdr:row>
      <xdr:rowOff>125109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05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116236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4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30042</xdr:rowOff>
    </xdr:from>
    <xdr:to>
      <xdr:col>85</xdr:col>
      <xdr:colOff>127000</xdr:colOff>
      <xdr:row>99</xdr:row>
      <xdr:rowOff>54282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7003592"/>
          <a:ext cx="838200" cy="2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49648</xdr:rowOff>
    </xdr:from>
    <xdr:to>
      <xdr:col>81</xdr:col>
      <xdr:colOff>50800</xdr:colOff>
      <xdr:row>99</xdr:row>
      <xdr:rowOff>54282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7023198"/>
          <a:ext cx="889000" cy="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43137</xdr:rowOff>
    </xdr:from>
    <xdr:to>
      <xdr:col>76</xdr:col>
      <xdr:colOff>114300</xdr:colOff>
      <xdr:row>99</xdr:row>
      <xdr:rowOff>49648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7016687"/>
          <a:ext cx="889000" cy="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43137</xdr:rowOff>
    </xdr:from>
    <xdr:to>
      <xdr:col>71</xdr:col>
      <xdr:colOff>177800</xdr:colOff>
      <xdr:row>99</xdr:row>
      <xdr:rowOff>75501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16687"/>
          <a:ext cx="889000" cy="3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150692</xdr:rowOff>
    </xdr:from>
    <xdr:to>
      <xdr:col>85</xdr:col>
      <xdr:colOff>177800</xdr:colOff>
      <xdr:row>99</xdr:row>
      <xdr:rowOff>80842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5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118126</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3482</xdr:rowOff>
    </xdr:from>
    <xdr:to>
      <xdr:col>81</xdr:col>
      <xdr:colOff>101600</xdr:colOff>
      <xdr:row>99</xdr:row>
      <xdr:rowOff>105082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7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96209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6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170298</xdr:rowOff>
    </xdr:from>
    <xdr:to>
      <xdr:col>76</xdr:col>
      <xdr:colOff>165100</xdr:colOff>
      <xdr:row>99</xdr:row>
      <xdr:rowOff>100448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7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91575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6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163787</xdr:rowOff>
    </xdr:from>
    <xdr:to>
      <xdr:col>72</xdr:col>
      <xdr:colOff>38100</xdr:colOff>
      <xdr:row>99</xdr:row>
      <xdr:rowOff>93937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6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85064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5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24701</xdr:rowOff>
    </xdr:from>
    <xdr:to>
      <xdr:col>67</xdr:col>
      <xdr:colOff>101600</xdr:colOff>
      <xdr:row>99</xdr:row>
      <xdr:rowOff>126301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9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117428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9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44374</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59924"/>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44259</xdr:rowOff>
    </xdr:from>
    <xdr:to>
      <xdr:col>111</xdr:col>
      <xdr:colOff>177800</xdr:colOff>
      <xdr:row>59</xdr:row>
      <xdr:rowOff>44374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59809"/>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44259</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59809"/>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85367</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165024</xdr:rowOff>
    </xdr:from>
    <xdr:to>
      <xdr:col>112</xdr:col>
      <xdr:colOff>38100</xdr:colOff>
      <xdr:row>59</xdr:row>
      <xdr:rowOff>95174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86301</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164909</xdr:rowOff>
    </xdr:from>
    <xdr:to>
      <xdr:col>107</xdr:col>
      <xdr:colOff>101600</xdr:colOff>
      <xdr:row>59</xdr:row>
      <xdr:rowOff>95059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86186</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77333" y="10201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25972</xdr:rowOff>
    </xdr:from>
    <xdr:to>
      <xdr:col>116</xdr:col>
      <xdr:colOff>63500</xdr:colOff>
      <xdr:row>77</xdr:row>
      <xdr:rowOff>56930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227622"/>
          <a:ext cx="838200" cy="3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148353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56930</xdr:rowOff>
    </xdr:from>
    <xdr:to>
      <xdr:col>111</xdr:col>
      <xdr:colOff>177800</xdr:colOff>
      <xdr:row>77</xdr:row>
      <xdr:rowOff>64278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258580"/>
          <a:ext cx="8890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14611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53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64278</xdr:rowOff>
    </xdr:from>
    <xdr:to>
      <xdr:col>107</xdr:col>
      <xdr:colOff>50800</xdr:colOff>
      <xdr:row>77</xdr:row>
      <xdr:rowOff>72507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265928"/>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157976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0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72507</xdr:rowOff>
    </xdr:from>
    <xdr:to>
      <xdr:col>102</xdr:col>
      <xdr:colOff>114300</xdr:colOff>
      <xdr:row>77</xdr:row>
      <xdr:rowOff>132286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274157"/>
          <a:ext cx="889000" cy="5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36867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27756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4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146622</xdr:rowOff>
    </xdr:from>
    <xdr:to>
      <xdr:col>116</xdr:col>
      <xdr:colOff>114300</xdr:colOff>
      <xdr:row>77</xdr:row>
      <xdr:rowOff>76772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17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125049</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6130</xdr:rowOff>
    </xdr:from>
    <xdr:to>
      <xdr:col>112</xdr:col>
      <xdr:colOff>38100</xdr:colOff>
      <xdr:row>77</xdr:row>
      <xdr:rowOff>107730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20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98857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30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13478</xdr:rowOff>
    </xdr:from>
    <xdr:to>
      <xdr:col>107</xdr:col>
      <xdr:colOff>101600</xdr:colOff>
      <xdr:row>77</xdr:row>
      <xdr:rowOff>115078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21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106205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30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21707</xdr:rowOff>
    </xdr:from>
    <xdr:to>
      <xdr:col>102</xdr:col>
      <xdr:colOff>165100</xdr:colOff>
      <xdr:row>77</xdr:row>
      <xdr:rowOff>123307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22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114434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31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81486</xdr:rowOff>
    </xdr:from>
    <xdr:to>
      <xdr:col>98</xdr:col>
      <xdr:colOff>38100</xdr:colOff>
      <xdr:row>78</xdr:row>
      <xdr:rowOff>11636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28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2763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37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歳出決算額は、住民一人当たり</a:t>
          </a:r>
          <a:r>
            <a:rPr kumimoji="1" lang="en-US" altLang="ja-JP" sz="1100">
              <a:solidFill>
                <a:schemeClr val="dk1"/>
              </a:solidFill>
              <a:effectLst/>
              <a:latin typeface="+mn-lt"/>
              <a:ea typeface="+mn-ea"/>
              <a:cs typeface="+mn-cs"/>
            </a:rPr>
            <a:t>646,926</a:t>
          </a:r>
          <a:r>
            <a:rPr kumimoji="1" lang="ja-JP" altLang="ja-JP" sz="1100">
              <a:solidFill>
                <a:schemeClr val="dk1"/>
              </a:solidFill>
              <a:effectLst/>
              <a:latin typeface="+mn-lt"/>
              <a:ea typeface="+mn-ea"/>
              <a:cs typeface="+mn-cs"/>
            </a:rPr>
            <a:t>円となっている。（</a:t>
          </a:r>
          <a:r>
            <a:rPr kumimoji="1" lang="en-US" altLang="ja-JP" sz="1100">
              <a:solidFill>
                <a:schemeClr val="dk1"/>
              </a:solidFill>
              <a:effectLst/>
              <a:latin typeface="+mn-lt"/>
              <a:ea typeface="+mn-ea"/>
              <a:cs typeface="+mn-cs"/>
            </a:rPr>
            <a:t>5,620,527</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÷8,688</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主な構成項目である人件費は、住民一人当たり</a:t>
          </a:r>
          <a:r>
            <a:rPr kumimoji="1" lang="en-US" altLang="ja-JP" sz="1100">
              <a:solidFill>
                <a:schemeClr val="dk1"/>
              </a:solidFill>
              <a:effectLst/>
              <a:latin typeface="+mn-lt"/>
              <a:ea typeface="+mn-ea"/>
              <a:cs typeface="+mn-cs"/>
            </a:rPr>
            <a:t>140,679</a:t>
          </a:r>
          <a:r>
            <a:rPr kumimoji="1" lang="ja-JP" altLang="ja-JP" sz="1100">
              <a:solidFill>
                <a:schemeClr val="dk1"/>
              </a:solidFill>
              <a:effectLst/>
              <a:latin typeface="+mn-lt"/>
              <a:ea typeface="+mn-ea"/>
              <a:cs typeface="+mn-cs"/>
            </a:rPr>
            <a:t>円となっており、類似団体平均</a:t>
          </a:r>
          <a:r>
            <a:rPr kumimoji="1" lang="ja-JP" altLang="en-US" sz="1100">
              <a:solidFill>
                <a:schemeClr val="dk1"/>
              </a:solidFill>
              <a:effectLst/>
              <a:latin typeface="+mn-lt"/>
              <a:ea typeface="+mn-ea"/>
              <a:cs typeface="+mn-cs"/>
            </a:rPr>
            <a:t>と比べて低い水準にある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普通建設事業費は住民一人当たり</a:t>
          </a:r>
          <a:r>
            <a:rPr kumimoji="1" lang="en-US" altLang="ja-JP" sz="1100">
              <a:solidFill>
                <a:schemeClr val="dk1"/>
              </a:solidFill>
              <a:effectLst/>
              <a:latin typeface="+mn-lt"/>
              <a:ea typeface="+mn-ea"/>
              <a:cs typeface="+mn-cs"/>
            </a:rPr>
            <a:t>65,603</a:t>
          </a:r>
          <a:r>
            <a:rPr kumimoji="1" lang="ja-JP" altLang="ja-JP" sz="1100">
              <a:solidFill>
                <a:schemeClr val="dk1"/>
              </a:solidFill>
              <a:effectLst/>
              <a:latin typeface="+mn-lt"/>
              <a:ea typeface="+mn-ea"/>
              <a:cs typeface="+mn-cs"/>
            </a:rPr>
            <a:t>円となっており、類似団体</a:t>
          </a:r>
          <a:r>
            <a:rPr kumimoji="1" lang="ja-JP" altLang="en-US" sz="1100">
              <a:solidFill>
                <a:schemeClr val="dk1"/>
              </a:solidFill>
              <a:effectLst/>
              <a:latin typeface="+mn-lt"/>
              <a:ea typeface="+mn-ea"/>
              <a:cs typeface="+mn-cs"/>
            </a:rPr>
            <a:t>と比較して一人当たりコストが低い状況となっている。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総合文化センター及び体育施設等の</a:t>
          </a:r>
          <a:r>
            <a:rPr kumimoji="1" lang="ja-JP" altLang="ja-JP" sz="1100">
              <a:solidFill>
                <a:schemeClr val="dk1"/>
              </a:solidFill>
              <a:effectLst/>
              <a:latin typeface="+mn-lt"/>
              <a:ea typeface="+mn-ea"/>
              <a:cs typeface="+mn-cs"/>
            </a:rPr>
            <a:t>公共施設の長寿命化</a:t>
          </a:r>
          <a:r>
            <a:rPr kumimoji="1" lang="ja-JP" altLang="en-US" sz="1100">
              <a:solidFill>
                <a:schemeClr val="dk1"/>
              </a:solidFill>
              <a:effectLst/>
              <a:latin typeface="+mn-lt"/>
              <a:ea typeface="+mn-ea"/>
              <a:cs typeface="+mn-cs"/>
            </a:rPr>
            <a:t>改修の実施</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普通建設事業費は今後</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増加する見込</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このため、公共施設等総合管理計画に基づき、事業の取捨選択を徹底していくことで、事業費の減少を目指すこととしている。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京都府宇治田原町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8,688
8,193
58.16
5,825,031
5,620,527
188,115
3,353,513
6,258,140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88.6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94996</xdr:rowOff>
    </xdr:from>
    <xdr:to>
      <xdr:col>24</xdr:col>
      <xdr:colOff>63500</xdr:colOff>
      <xdr:row>37</xdr:row>
      <xdr:rowOff>10414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6719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148353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3429</xdr:rowOff>
    </xdr:from>
    <xdr:to>
      <xdr:col>19</xdr:col>
      <xdr:colOff>177800</xdr:colOff>
      <xdr:row>37</xdr:row>
      <xdr:rowOff>10414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47079"/>
          <a:ext cx="8890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111777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3429</xdr:rowOff>
    </xdr:from>
    <xdr:to>
      <xdr:col>15</xdr:col>
      <xdr:colOff>50800</xdr:colOff>
      <xdr:row>37</xdr:row>
      <xdr:rowOff>6985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47079"/>
          <a:ext cx="8890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141622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6985</xdr:rowOff>
    </xdr:from>
    <xdr:to>
      <xdr:col>10</xdr:col>
      <xdr:colOff>114300</xdr:colOff>
      <xdr:row>37</xdr:row>
      <xdr:rowOff>21082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50635"/>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13352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35323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44196</xdr:rowOff>
    </xdr:from>
    <xdr:to>
      <xdr:col>24</xdr:col>
      <xdr:colOff>114300</xdr:colOff>
      <xdr:row>36</xdr:row>
      <xdr:rowOff>145796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22623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9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131064</xdr:rowOff>
    </xdr:from>
    <xdr:to>
      <xdr:col>20</xdr:col>
      <xdr:colOff>38100</xdr:colOff>
      <xdr:row>37</xdr:row>
      <xdr:rowOff>61214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52341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9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124079</xdr:rowOff>
    </xdr:from>
    <xdr:to>
      <xdr:col>15</xdr:col>
      <xdr:colOff>101600</xdr:colOff>
      <xdr:row>37</xdr:row>
      <xdr:rowOff>54229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9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45356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8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127635</xdr:rowOff>
    </xdr:from>
    <xdr:to>
      <xdr:col>10</xdr:col>
      <xdr:colOff>165100</xdr:colOff>
      <xdr:row>37</xdr:row>
      <xdr:rowOff>57785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48912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92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141732</xdr:rowOff>
    </xdr:from>
    <xdr:to>
      <xdr:col>6</xdr:col>
      <xdr:colOff>38100</xdr:colOff>
      <xdr:row>37</xdr:row>
      <xdr:rowOff>71882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1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63009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06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66472</xdr:rowOff>
    </xdr:from>
    <xdr:to>
      <xdr:col>24</xdr:col>
      <xdr:colOff>63500</xdr:colOff>
      <xdr:row>58</xdr:row>
      <xdr:rowOff>86194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10572"/>
          <a:ext cx="838200" cy="1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78249</xdr:rowOff>
    </xdr:from>
    <xdr:to>
      <xdr:col>19</xdr:col>
      <xdr:colOff>177800</xdr:colOff>
      <xdr:row>58</xdr:row>
      <xdr:rowOff>86194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10022349"/>
          <a:ext cx="889000" cy="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78249</xdr:rowOff>
    </xdr:from>
    <xdr:to>
      <xdr:col>15</xdr:col>
      <xdr:colOff>50800</xdr:colOff>
      <xdr:row>58</xdr:row>
      <xdr:rowOff>80490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10022349"/>
          <a:ext cx="889000" cy="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28973</xdr:rowOff>
    </xdr:from>
    <xdr:to>
      <xdr:col>10</xdr:col>
      <xdr:colOff>114300</xdr:colOff>
      <xdr:row>58</xdr:row>
      <xdr:rowOff>80490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73073"/>
          <a:ext cx="889000" cy="5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15672</xdr:rowOff>
    </xdr:from>
    <xdr:to>
      <xdr:col>24</xdr:col>
      <xdr:colOff>114300</xdr:colOff>
      <xdr:row>58</xdr:row>
      <xdr:rowOff>117272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5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35394</xdr:rowOff>
    </xdr:from>
    <xdr:to>
      <xdr:col>20</xdr:col>
      <xdr:colOff>38100</xdr:colOff>
      <xdr:row>58</xdr:row>
      <xdr:rowOff>136994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7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128121</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72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27449</xdr:rowOff>
    </xdr:from>
    <xdr:to>
      <xdr:col>15</xdr:col>
      <xdr:colOff>101600</xdr:colOff>
      <xdr:row>58</xdr:row>
      <xdr:rowOff>129049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7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120176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64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29690</xdr:rowOff>
    </xdr:from>
    <xdr:to>
      <xdr:col>10</xdr:col>
      <xdr:colOff>165100</xdr:colOff>
      <xdr:row>58</xdr:row>
      <xdr:rowOff>131290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7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122417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6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149623</xdr:rowOff>
    </xdr:from>
    <xdr:to>
      <xdr:col>6</xdr:col>
      <xdr:colOff>38100</xdr:colOff>
      <xdr:row>58</xdr:row>
      <xdr:rowOff>79773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2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70900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15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65238</xdr:rowOff>
    </xdr:from>
    <xdr:to>
      <xdr:col>24</xdr:col>
      <xdr:colOff>63500</xdr:colOff>
      <xdr:row>78</xdr:row>
      <xdr:rowOff>154560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438338"/>
          <a:ext cx="838200" cy="8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139521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98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154560</xdr:rowOff>
    </xdr:from>
    <xdr:to>
      <xdr:col>19</xdr:col>
      <xdr:colOff>177800</xdr:colOff>
      <xdr:row>79</xdr:row>
      <xdr:rowOff>30369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527660"/>
          <a:ext cx="889000" cy="4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143050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0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110599</xdr:rowOff>
    </xdr:from>
    <xdr:to>
      <xdr:col>15</xdr:col>
      <xdr:colOff>50800</xdr:colOff>
      <xdr:row>79</xdr:row>
      <xdr:rowOff>30369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483699"/>
          <a:ext cx="889000" cy="9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33199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6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110599</xdr:rowOff>
    </xdr:from>
    <xdr:to>
      <xdr:col>10</xdr:col>
      <xdr:colOff>114300</xdr:colOff>
      <xdr:row>79</xdr:row>
      <xdr:rowOff>125755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83699"/>
          <a:ext cx="889000" cy="18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166031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2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148627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7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14438</xdr:rowOff>
    </xdr:from>
    <xdr:to>
      <xdr:col>24</xdr:col>
      <xdr:colOff>114300</xdr:colOff>
      <xdr:row>78</xdr:row>
      <xdr:rowOff>116038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38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164315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365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103760</xdr:rowOff>
    </xdr:from>
    <xdr:to>
      <xdr:col>20</xdr:col>
      <xdr:colOff>38100</xdr:colOff>
      <xdr:row>79</xdr:row>
      <xdr:rowOff>33910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47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25037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56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151019</xdr:rowOff>
    </xdr:from>
    <xdr:to>
      <xdr:col>15</xdr:col>
      <xdr:colOff>101600</xdr:colOff>
      <xdr:row>79</xdr:row>
      <xdr:rowOff>81169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52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72296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616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59799</xdr:rowOff>
    </xdr:from>
    <xdr:to>
      <xdr:col>10</xdr:col>
      <xdr:colOff>165100</xdr:colOff>
      <xdr:row>78</xdr:row>
      <xdr:rowOff>161399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43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152526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52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74955</xdr:rowOff>
    </xdr:from>
    <xdr:to>
      <xdr:col>6</xdr:col>
      <xdr:colOff>38100</xdr:colOff>
      <xdr:row>80</xdr:row>
      <xdr:rowOff>5105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61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167682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71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125600</xdr:rowOff>
    </xdr:from>
    <xdr:to>
      <xdr:col>24</xdr:col>
      <xdr:colOff>63500</xdr:colOff>
      <xdr:row>97</xdr:row>
      <xdr:rowOff>132938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56250"/>
          <a:ext cx="838200" cy="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98785</xdr:rowOff>
    </xdr:from>
    <xdr:to>
      <xdr:col>19</xdr:col>
      <xdr:colOff>177800</xdr:colOff>
      <xdr:row>97</xdr:row>
      <xdr:rowOff>125600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729435"/>
          <a:ext cx="889000" cy="2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28514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98785</xdr:rowOff>
    </xdr:from>
    <xdr:to>
      <xdr:col>15</xdr:col>
      <xdr:colOff>50800</xdr:colOff>
      <xdr:row>97</xdr:row>
      <xdr:rowOff>117892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29435"/>
          <a:ext cx="889000" cy="1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24402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117892</xdr:rowOff>
    </xdr:from>
    <xdr:to>
      <xdr:col>10</xdr:col>
      <xdr:colOff>114300</xdr:colOff>
      <xdr:row>97</xdr:row>
      <xdr:rowOff>146019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48542"/>
          <a:ext cx="889000" cy="2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63657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82138</xdr:rowOff>
    </xdr:from>
    <xdr:to>
      <xdr:col>24</xdr:col>
      <xdr:colOff>114300</xdr:colOff>
      <xdr:row>98</xdr:row>
      <xdr:rowOff>12288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1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168515</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2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74800</xdr:rowOff>
    </xdr:from>
    <xdr:to>
      <xdr:col>20</xdr:col>
      <xdr:colOff>38100</xdr:colOff>
      <xdr:row>98</xdr:row>
      <xdr:rowOff>4950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70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167527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9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47985</xdr:rowOff>
    </xdr:from>
    <xdr:to>
      <xdr:col>15</xdr:col>
      <xdr:colOff>101600</xdr:colOff>
      <xdr:row>97</xdr:row>
      <xdr:rowOff>149585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7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140712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7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67092</xdr:rowOff>
    </xdr:from>
    <xdr:to>
      <xdr:col>10</xdr:col>
      <xdr:colOff>165100</xdr:colOff>
      <xdr:row>97</xdr:row>
      <xdr:rowOff>168692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9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159819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9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95219</xdr:rowOff>
    </xdr:from>
    <xdr:to>
      <xdr:col>6</xdr:col>
      <xdr:colOff>38100</xdr:colOff>
      <xdr:row>98</xdr:row>
      <xdr:rowOff>25369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2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16496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635</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68718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27305</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138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10541</xdr:rowOff>
    </xdr:from>
    <xdr:to>
      <xdr:col>45</xdr:col>
      <xdr:colOff>177800</xdr:colOff>
      <xdr:row>39</xdr:row>
      <xdr:rowOff>27305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97091"/>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10541</xdr:rowOff>
    </xdr:from>
    <xdr:to>
      <xdr:col>41</xdr:col>
      <xdr:colOff>50800</xdr:colOff>
      <xdr:row>39</xdr:row>
      <xdr:rowOff>27686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697091"/>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121285</xdr:rowOff>
    </xdr:from>
    <xdr:to>
      <xdr:col>55</xdr:col>
      <xdr:colOff>50800</xdr:colOff>
      <xdr:row>39</xdr:row>
      <xdr:rowOff>51435</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3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36212</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51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147955</xdr:rowOff>
    </xdr:from>
    <xdr:to>
      <xdr:col>46</xdr:col>
      <xdr:colOff>38100</xdr:colOff>
      <xdr:row>39</xdr:row>
      <xdr:rowOff>78105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69232</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93333" y="67557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131191</xdr:rowOff>
    </xdr:from>
    <xdr:to>
      <xdr:col>41</xdr:col>
      <xdr:colOff>101600</xdr:colOff>
      <xdr:row>39</xdr:row>
      <xdr:rowOff>61341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4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52468</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04333" y="67390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148336</xdr:rowOff>
    </xdr:from>
    <xdr:to>
      <xdr:col>36</xdr:col>
      <xdr:colOff>165100</xdr:colOff>
      <xdr:row>39</xdr:row>
      <xdr:rowOff>78486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6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69613</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15333" y="67561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161348</xdr:rowOff>
    </xdr:from>
    <xdr:to>
      <xdr:col>55</xdr:col>
      <xdr:colOff>0</xdr:colOff>
      <xdr:row>58</xdr:row>
      <xdr:rowOff>53922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933998"/>
          <a:ext cx="838200" cy="6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93885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2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161348</xdr:rowOff>
    </xdr:from>
    <xdr:to>
      <xdr:col>50</xdr:col>
      <xdr:colOff>114300</xdr:colOff>
      <xdr:row>58</xdr:row>
      <xdr:rowOff>91298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933998"/>
          <a:ext cx="889000" cy="10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43276</xdr:rowOff>
    </xdr:from>
    <xdr:to>
      <xdr:col>45</xdr:col>
      <xdr:colOff>177800</xdr:colOff>
      <xdr:row>58</xdr:row>
      <xdr:rowOff>91298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987376"/>
          <a:ext cx="889000" cy="4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22253</xdr:rowOff>
    </xdr:from>
    <xdr:to>
      <xdr:col>41</xdr:col>
      <xdr:colOff>50800</xdr:colOff>
      <xdr:row>58</xdr:row>
      <xdr:rowOff>43276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966353"/>
          <a:ext cx="889000" cy="2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42442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3122</xdr:rowOff>
    </xdr:from>
    <xdr:to>
      <xdr:col>55</xdr:col>
      <xdr:colOff>50800</xdr:colOff>
      <xdr:row>58</xdr:row>
      <xdr:rowOff>104722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4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89499</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6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110548</xdr:rowOff>
    </xdr:from>
    <xdr:to>
      <xdr:col>50</xdr:col>
      <xdr:colOff>165100</xdr:colOff>
      <xdr:row>58</xdr:row>
      <xdr:rowOff>40698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8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31825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9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40498</xdr:rowOff>
    </xdr:from>
    <xdr:to>
      <xdr:col>46</xdr:col>
      <xdr:colOff>38100</xdr:colOff>
      <xdr:row>58</xdr:row>
      <xdr:rowOff>142098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8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133225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07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163926</xdr:rowOff>
    </xdr:from>
    <xdr:to>
      <xdr:col>41</xdr:col>
      <xdr:colOff>101600</xdr:colOff>
      <xdr:row>58</xdr:row>
      <xdr:rowOff>94076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3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85203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2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142903</xdr:rowOff>
    </xdr:from>
    <xdr:to>
      <xdr:col>36</xdr:col>
      <xdr:colOff>165100</xdr:colOff>
      <xdr:row>58</xdr:row>
      <xdr:rowOff>73053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1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64180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0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67303</xdr:rowOff>
    </xdr:from>
    <xdr:to>
      <xdr:col>55</xdr:col>
      <xdr:colOff>0</xdr:colOff>
      <xdr:row>79</xdr:row>
      <xdr:rowOff>75780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611853"/>
          <a:ext cx="838200" cy="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67303</xdr:rowOff>
    </xdr:from>
    <xdr:to>
      <xdr:col>50</xdr:col>
      <xdr:colOff>114300</xdr:colOff>
      <xdr:row>79</xdr:row>
      <xdr:rowOff>72982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611853"/>
          <a:ext cx="889000" cy="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69856</xdr:rowOff>
    </xdr:from>
    <xdr:to>
      <xdr:col>45</xdr:col>
      <xdr:colOff>177800</xdr:colOff>
      <xdr:row>79</xdr:row>
      <xdr:rowOff>72982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614406"/>
          <a:ext cx="889000" cy="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64125</xdr:rowOff>
    </xdr:from>
    <xdr:to>
      <xdr:col>41</xdr:col>
      <xdr:colOff>50800</xdr:colOff>
      <xdr:row>79</xdr:row>
      <xdr:rowOff>69856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608675"/>
          <a:ext cx="889000" cy="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63127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6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24980</xdr:rowOff>
    </xdr:from>
    <xdr:to>
      <xdr:col>55</xdr:col>
      <xdr:colOff>50800</xdr:colOff>
      <xdr:row>79</xdr:row>
      <xdr:rowOff>126580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6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111357</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8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16503</xdr:rowOff>
    </xdr:from>
    <xdr:to>
      <xdr:col>50</xdr:col>
      <xdr:colOff>165100</xdr:colOff>
      <xdr:row>79</xdr:row>
      <xdr:rowOff>118103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6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109230</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65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22182</xdr:rowOff>
    </xdr:from>
    <xdr:to>
      <xdr:col>46</xdr:col>
      <xdr:colOff>38100</xdr:colOff>
      <xdr:row>79</xdr:row>
      <xdr:rowOff>123782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6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114909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65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19056</xdr:rowOff>
    </xdr:from>
    <xdr:to>
      <xdr:col>41</xdr:col>
      <xdr:colOff>101600</xdr:colOff>
      <xdr:row>79</xdr:row>
      <xdr:rowOff>120656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6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111783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656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13325</xdr:rowOff>
    </xdr:from>
    <xdr:to>
      <xdr:col>36</xdr:col>
      <xdr:colOff>165100</xdr:colOff>
      <xdr:row>79</xdr:row>
      <xdr:rowOff>114925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5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106052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65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134165</xdr:rowOff>
    </xdr:from>
    <xdr:to>
      <xdr:col>55</xdr:col>
      <xdr:colOff>0</xdr:colOff>
      <xdr:row>97</xdr:row>
      <xdr:rowOff>143275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764815"/>
          <a:ext cx="838200" cy="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103972</xdr:rowOff>
    </xdr:from>
    <xdr:to>
      <xdr:col>50</xdr:col>
      <xdr:colOff>114300</xdr:colOff>
      <xdr:row>97</xdr:row>
      <xdr:rowOff>134165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734622"/>
          <a:ext cx="889000" cy="3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158494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4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93360</xdr:rowOff>
    </xdr:from>
    <xdr:to>
      <xdr:col>45</xdr:col>
      <xdr:colOff>177800</xdr:colOff>
      <xdr:row>97</xdr:row>
      <xdr:rowOff>103972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724010"/>
          <a:ext cx="889000" cy="1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145961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46341</xdr:rowOff>
    </xdr:from>
    <xdr:to>
      <xdr:col>41</xdr:col>
      <xdr:colOff>50800</xdr:colOff>
      <xdr:row>97</xdr:row>
      <xdr:rowOff>93360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676991"/>
          <a:ext cx="889000" cy="4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137352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76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144701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92475</xdr:rowOff>
    </xdr:from>
    <xdr:to>
      <xdr:col>55</xdr:col>
      <xdr:colOff>50800</xdr:colOff>
      <xdr:row>98</xdr:row>
      <xdr:rowOff>22625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2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7402</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3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83365</xdr:rowOff>
    </xdr:from>
    <xdr:to>
      <xdr:col>50</xdr:col>
      <xdr:colOff>165100</xdr:colOff>
      <xdr:row>98</xdr:row>
      <xdr:rowOff>13515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1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4642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0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53172</xdr:rowOff>
    </xdr:from>
    <xdr:to>
      <xdr:col>46</xdr:col>
      <xdr:colOff>38100</xdr:colOff>
      <xdr:row>97</xdr:row>
      <xdr:rowOff>154772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8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171299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45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42560</xdr:rowOff>
    </xdr:from>
    <xdr:to>
      <xdr:col>41</xdr:col>
      <xdr:colOff>101600</xdr:colOff>
      <xdr:row>97</xdr:row>
      <xdr:rowOff>144160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7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160687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44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166991</xdr:rowOff>
    </xdr:from>
    <xdr:to>
      <xdr:col>36</xdr:col>
      <xdr:colOff>165100</xdr:colOff>
      <xdr:row>97</xdr:row>
      <xdr:rowOff>97141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2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113668</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401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162692</xdr:rowOff>
    </xdr:from>
    <xdr:to>
      <xdr:col>85</xdr:col>
      <xdr:colOff>127000</xdr:colOff>
      <xdr:row>38</xdr:row>
      <xdr:rowOff>8598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506342"/>
          <a:ext cx="838200" cy="1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149749</xdr:rowOff>
    </xdr:from>
    <xdr:to>
      <xdr:col>81</xdr:col>
      <xdr:colOff>50800</xdr:colOff>
      <xdr:row>38</xdr:row>
      <xdr:rowOff>8598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493399"/>
          <a:ext cx="889000" cy="3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149749</xdr:rowOff>
    </xdr:from>
    <xdr:to>
      <xdr:col>76</xdr:col>
      <xdr:colOff>114300</xdr:colOff>
      <xdr:row>38</xdr:row>
      <xdr:rowOff>24554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493399"/>
          <a:ext cx="889000" cy="4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22503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3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20558</xdr:rowOff>
    </xdr:from>
    <xdr:to>
      <xdr:col>71</xdr:col>
      <xdr:colOff>177800</xdr:colOff>
      <xdr:row>38</xdr:row>
      <xdr:rowOff>24554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535658"/>
          <a:ext cx="889000" cy="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111892</xdr:rowOff>
    </xdr:from>
    <xdr:to>
      <xdr:col>85</xdr:col>
      <xdr:colOff>177800</xdr:colOff>
      <xdr:row>38</xdr:row>
      <xdr:rowOff>42042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5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47813</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129248</xdr:rowOff>
    </xdr:from>
    <xdr:to>
      <xdr:col>81</xdr:col>
      <xdr:colOff>101600</xdr:colOff>
      <xdr:row>38</xdr:row>
      <xdr:rowOff>59398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7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50525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6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98949</xdr:rowOff>
    </xdr:from>
    <xdr:to>
      <xdr:col>76</xdr:col>
      <xdr:colOff>165100</xdr:colOff>
      <xdr:row>38</xdr:row>
      <xdr:rowOff>29099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4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45626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1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145204</xdr:rowOff>
    </xdr:from>
    <xdr:to>
      <xdr:col>72</xdr:col>
      <xdr:colOff>38100</xdr:colOff>
      <xdr:row>38</xdr:row>
      <xdr:rowOff>75354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8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66481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8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141208</xdr:rowOff>
    </xdr:from>
    <xdr:to>
      <xdr:col>67</xdr:col>
      <xdr:colOff>101600</xdr:colOff>
      <xdr:row>38</xdr:row>
      <xdr:rowOff>71358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8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62485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7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32411</xdr:rowOff>
    </xdr:from>
    <xdr:to>
      <xdr:col>85</xdr:col>
      <xdr:colOff>127000</xdr:colOff>
      <xdr:row>58</xdr:row>
      <xdr:rowOff>68413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976511"/>
          <a:ext cx="838200" cy="3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92911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69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67165</xdr:rowOff>
    </xdr:from>
    <xdr:to>
      <xdr:col>81</xdr:col>
      <xdr:colOff>50800</xdr:colOff>
      <xdr:row>58</xdr:row>
      <xdr:rowOff>68413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10011265"/>
          <a:ext cx="889000" cy="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63629</xdr:rowOff>
    </xdr:from>
    <xdr:to>
      <xdr:col>76</xdr:col>
      <xdr:colOff>114300</xdr:colOff>
      <xdr:row>58</xdr:row>
      <xdr:rowOff>67165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10007729"/>
          <a:ext cx="889000" cy="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42307</xdr:rowOff>
    </xdr:from>
    <xdr:to>
      <xdr:col>71</xdr:col>
      <xdr:colOff>177800</xdr:colOff>
      <xdr:row>58</xdr:row>
      <xdr:rowOff>63629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986407"/>
          <a:ext cx="889000" cy="2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77731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67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153061</xdr:rowOff>
    </xdr:from>
    <xdr:to>
      <xdr:col>85</xdr:col>
      <xdr:colOff>177800</xdr:colOff>
      <xdr:row>58</xdr:row>
      <xdr:rowOff>83211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92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67988</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84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17613</xdr:rowOff>
    </xdr:from>
    <xdr:to>
      <xdr:col>81</xdr:col>
      <xdr:colOff>101600</xdr:colOff>
      <xdr:row>58</xdr:row>
      <xdr:rowOff>119213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6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110340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05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16365</xdr:rowOff>
    </xdr:from>
    <xdr:to>
      <xdr:col>76</xdr:col>
      <xdr:colOff>165100</xdr:colOff>
      <xdr:row>58</xdr:row>
      <xdr:rowOff>117965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109092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5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12829</xdr:rowOff>
    </xdr:from>
    <xdr:to>
      <xdr:col>72</xdr:col>
      <xdr:colOff>38100</xdr:colOff>
      <xdr:row>58</xdr:row>
      <xdr:rowOff>114429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5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105556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4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162957</xdr:rowOff>
    </xdr:from>
    <xdr:to>
      <xdr:col>67</xdr:col>
      <xdr:colOff>101600</xdr:colOff>
      <xdr:row>58</xdr:row>
      <xdr:rowOff>93107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93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84234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02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130639</xdr:rowOff>
    </xdr:from>
    <xdr:to>
      <xdr:col>85</xdr:col>
      <xdr:colOff>127000</xdr:colOff>
      <xdr:row>78</xdr:row>
      <xdr:rowOff>139489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503739"/>
          <a:ext cx="838200" cy="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112689</xdr:rowOff>
    </xdr:from>
    <xdr:to>
      <xdr:col>81</xdr:col>
      <xdr:colOff>50800</xdr:colOff>
      <xdr:row>78</xdr:row>
      <xdr:rowOff>130639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485789"/>
          <a:ext cx="889000" cy="1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112689</xdr:rowOff>
    </xdr:from>
    <xdr:to>
      <xdr:col>76</xdr:col>
      <xdr:colOff>114300</xdr:colOff>
      <xdr:row>78</xdr:row>
      <xdr:rowOff>128005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485789"/>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128005</xdr:rowOff>
    </xdr:from>
    <xdr:to>
      <xdr:col>71</xdr:col>
      <xdr:colOff>177800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3501105"/>
          <a:ext cx="889000" cy="1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112360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88689</xdr:rowOff>
    </xdr:from>
    <xdr:to>
      <xdr:col>85</xdr:col>
      <xdr:colOff>177800</xdr:colOff>
      <xdr:row>79</xdr:row>
      <xdr:rowOff>18839</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6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3616</xdr:rowOff>
    </xdr:from>
    <xdr:ext cx="313932"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3767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79839</xdr:rowOff>
    </xdr:from>
    <xdr:to>
      <xdr:col>81</xdr:col>
      <xdr:colOff>101600</xdr:colOff>
      <xdr:row>79</xdr:row>
      <xdr:rowOff>9989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45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1116</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2017" y="13545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61889</xdr:rowOff>
    </xdr:from>
    <xdr:to>
      <xdr:col>76</xdr:col>
      <xdr:colOff>165100</xdr:colOff>
      <xdr:row>78</xdr:row>
      <xdr:rowOff>163489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3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154616</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52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77205</xdr:rowOff>
    </xdr:from>
    <xdr:to>
      <xdr:col>72</xdr:col>
      <xdr:colOff>38100</xdr:colOff>
      <xdr:row>79</xdr:row>
      <xdr:rowOff>7355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5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169932</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54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18931</xdr:rowOff>
    </xdr:from>
    <xdr:to>
      <xdr:col>85</xdr:col>
      <xdr:colOff>127000</xdr:colOff>
      <xdr:row>96</xdr:row>
      <xdr:rowOff>24600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478131"/>
          <a:ext cx="838200" cy="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21359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37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24600</xdr:rowOff>
    </xdr:from>
    <xdr:to>
      <xdr:col>81</xdr:col>
      <xdr:colOff>50800</xdr:colOff>
      <xdr:row>96</xdr:row>
      <xdr:rowOff>31361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483800"/>
          <a:ext cx="889000" cy="6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120821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31361</xdr:rowOff>
    </xdr:from>
    <xdr:to>
      <xdr:col>76</xdr:col>
      <xdr:colOff>114300</xdr:colOff>
      <xdr:row>96</xdr:row>
      <xdr:rowOff>54347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490561"/>
          <a:ext cx="889000" cy="2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116524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54347</xdr:rowOff>
    </xdr:from>
    <xdr:to>
      <xdr:col>71</xdr:col>
      <xdr:colOff>177800</xdr:colOff>
      <xdr:row>96</xdr:row>
      <xdr:rowOff>74309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513547"/>
          <a:ext cx="889000" cy="1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139476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166564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139581</xdr:rowOff>
    </xdr:from>
    <xdr:to>
      <xdr:col>85</xdr:col>
      <xdr:colOff>177800</xdr:colOff>
      <xdr:row>96</xdr:row>
      <xdr:rowOff>69731</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42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118008</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0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145250</xdr:rowOff>
    </xdr:from>
    <xdr:to>
      <xdr:col>81</xdr:col>
      <xdr:colOff>101600</xdr:colOff>
      <xdr:row>96</xdr:row>
      <xdr:rowOff>75400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4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66527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52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152011</xdr:rowOff>
    </xdr:from>
    <xdr:to>
      <xdr:col>76</xdr:col>
      <xdr:colOff>165100</xdr:colOff>
      <xdr:row>96</xdr:row>
      <xdr:rowOff>82161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43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73288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53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3547</xdr:rowOff>
    </xdr:from>
    <xdr:to>
      <xdr:col>72</xdr:col>
      <xdr:colOff>38100</xdr:colOff>
      <xdr:row>96</xdr:row>
      <xdr:rowOff>105147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46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96274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55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23509</xdr:rowOff>
    </xdr:from>
    <xdr:to>
      <xdr:col>67</xdr:col>
      <xdr:colOff>101600</xdr:colOff>
      <xdr:row>96</xdr:row>
      <xdr:rowOff>125109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48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116236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57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総務費は住民一人当たり</a:t>
          </a:r>
          <a:r>
            <a:rPr kumimoji="1" lang="en-US" altLang="ja-JP" sz="1100">
              <a:solidFill>
                <a:schemeClr val="dk1"/>
              </a:solidFill>
              <a:effectLst/>
              <a:latin typeface="+mn-lt"/>
              <a:ea typeface="+mn-ea"/>
              <a:cs typeface="+mn-cs"/>
            </a:rPr>
            <a:t>160,166</a:t>
          </a:r>
          <a:r>
            <a:rPr kumimoji="1" lang="ja-JP" altLang="ja-JP" sz="1100">
              <a:solidFill>
                <a:schemeClr val="dk1"/>
              </a:solidFill>
              <a:effectLst/>
              <a:latin typeface="+mn-lt"/>
              <a:ea typeface="+mn-ea"/>
              <a:cs typeface="+mn-cs"/>
            </a:rPr>
            <a:t>円となっており、昨年と比較して</a:t>
          </a:r>
          <a:r>
            <a:rPr kumimoji="1" lang="en-US" altLang="ja-JP" sz="1100">
              <a:solidFill>
                <a:schemeClr val="dk1"/>
              </a:solidFill>
              <a:effectLst/>
              <a:latin typeface="+mn-lt"/>
              <a:ea typeface="+mn-ea"/>
              <a:cs typeface="+mn-cs"/>
            </a:rPr>
            <a:t>43,136</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している。これは主に</a:t>
          </a:r>
          <a:r>
            <a:rPr kumimoji="1" lang="ja-JP" altLang="en-US" sz="1100">
              <a:solidFill>
                <a:schemeClr val="dk1"/>
              </a:solidFill>
              <a:effectLst/>
              <a:latin typeface="+mn-lt"/>
              <a:ea typeface="+mn-ea"/>
              <a:cs typeface="+mn-cs"/>
            </a:rPr>
            <a:t>電算システム及び戸籍システムに係る委託料の増加</a:t>
          </a:r>
          <a:r>
            <a:rPr kumimoji="1" lang="ja-JP" altLang="ja-JP" sz="1100">
              <a:solidFill>
                <a:schemeClr val="dk1"/>
              </a:solidFill>
              <a:effectLst/>
              <a:latin typeface="+mn-lt"/>
              <a:ea typeface="+mn-ea"/>
              <a:cs typeface="+mn-cs"/>
            </a:rPr>
            <a:t>によるものである。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教育費は住民一人当たり</a:t>
          </a:r>
          <a:r>
            <a:rPr kumimoji="1" lang="en-US" altLang="ja-JP" sz="1100">
              <a:solidFill>
                <a:schemeClr val="dk1"/>
              </a:solidFill>
              <a:effectLst/>
              <a:latin typeface="+mn-lt"/>
              <a:ea typeface="+mn-ea"/>
              <a:cs typeface="+mn-cs"/>
            </a:rPr>
            <a:t>72,853</a:t>
          </a:r>
          <a:r>
            <a:rPr kumimoji="1" lang="ja-JP" altLang="ja-JP" sz="1100">
              <a:solidFill>
                <a:schemeClr val="dk1"/>
              </a:solidFill>
              <a:effectLst/>
              <a:latin typeface="+mn-lt"/>
              <a:ea typeface="+mn-ea"/>
              <a:cs typeface="+mn-cs"/>
            </a:rPr>
            <a:t>円となっており、昨年と比較して</a:t>
          </a:r>
          <a:r>
            <a:rPr kumimoji="1" lang="en-US" altLang="ja-JP" sz="1100">
              <a:solidFill>
                <a:schemeClr val="dk1"/>
              </a:solidFill>
              <a:effectLst/>
              <a:latin typeface="+mn-lt"/>
              <a:ea typeface="+mn-ea"/>
              <a:cs typeface="+mn-cs"/>
            </a:rPr>
            <a:t>11,024</a:t>
          </a:r>
          <a:r>
            <a:rPr kumimoji="1" lang="ja-JP" altLang="ja-JP" sz="1100">
              <a:solidFill>
                <a:schemeClr val="dk1"/>
              </a:solidFill>
              <a:effectLst/>
              <a:latin typeface="+mn-lt"/>
              <a:ea typeface="+mn-ea"/>
              <a:cs typeface="+mn-cs"/>
            </a:rPr>
            <a:t>円増加している。これは主に総合文化センターの大規模改修及び放課後児童育成施設の</a:t>
          </a:r>
          <a:r>
            <a:rPr kumimoji="1" lang="ja-JP" altLang="en-US" sz="1100">
              <a:solidFill>
                <a:schemeClr val="dk1"/>
              </a:solidFill>
              <a:effectLst/>
              <a:latin typeface="+mn-lt"/>
              <a:ea typeface="+mn-ea"/>
              <a:cs typeface="+mn-cs"/>
            </a:rPr>
            <a:t>整備</a:t>
          </a:r>
          <a:r>
            <a:rPr kumimoji="1" lang="ja-JP" altLang="ja-JP" sz="1100">
              <a:solidFill>
                <a:schemeClr val="dk1"/>
              </a:solidFill>
              <a:effectLst/>
              <a:latin typeface="+mn-lt"/>
              <a:ea typeface="+mn-ea"/>
              <a:cs typeface="+mn-cs"/>
            </a:rPr>
            <a:t>による工事請負費の増加によるものである。</a:t>
          </a:r>
          <a:endParaRPr lang="ja-JP" altLang="ja-JP">
            <a:effectLst/>
          </a:endParaRPr>
        </a:p>
        <a:p>
          <a:r>
            <a:rPr kumimoji="1" lang="ja-JP" altLang="en-US" sz="1100">
              <a:solidFill>
                <a:schemeClr val="dk1"/>
              </a:solidFill>
              <a:effectLst/>
              <a:latin typeface="+mn-lt"/>
              <a:ea typeface="+mn-ea"/>
              <a:cs typeface="+mn-cs"/>
            </a:rPr>
            <a:t>農林水産業費</a:t>
          </a:r>
          <a:r>
            <a:rPr kumimoji="1" lang="ja-JP" altLang="ja-JP" sz="1100">
              <a:solidFill>
                <a:schemeClr val="dk1"/>
              </a:solidFill>
              <a:effectLst/>
              <a:latin typeface="+mn-lt"/>
              <a:ea typeface="+mn-ea"/>
              <a:cs typeface="+mn-cs"/>
            </a:rPr>
            <a:t>は住民一人当たり</a:t>
          </a:r>
          <a:r>
            <a:rPr kumimoji="1" lang="en-US" altLang="ja-JP" sz="1100">
              <a:solidFill>
                <a:schemeClr val="dk1"/>
              </a:solidFill>
              <a:effectLst/>
              <a:latin typeface="+mn-lt"/>
              <a:ea typeface="+mn-ea"/>
              <a:cs typeface="+mn-cs"/>
            </a:rPr>
            <a:t>21,257</a:t>
          </a:r>
          <a:r>
            <a:rPr kumimoji="1" lang="ja-JP" altLang="ja-JP" sz="1100">
              <a:solidFill>
                <a:schemeClr val="dk1"/>
              </a:solidFill>
              <a:effectLst/>
              <a:latin typeface="+mn-lt"/>
              <a:ea typeface="+mn-ea"/>
              <a:cs typeface="+mn-cs"/>
            </a:rPr>
            <a:t>円となっており、昨年と比較して</a:t>
          </a:r>
          <a:r>
            <a:rPr kumimoji="1" lang="en-US" altLang="ja-JP" sz="1100">
              <a:solidFill>
                <a:schemeClr val="dk1"/>
              </a:solidFill>
              <a:effectLst/>
              <a:latin typeface="+mn-lt"/>
              <a:ea typeface="+mn-ea"/>
              <a:cs typeface="+mn-cs"/>
            </a:rPr>
            <a:t>8,402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している。これは主に</a:t>
          </a:r>
          <a:r>
            <a:rPr kumimoji="1" lang="ja-JP" altLang="en-US" sz="1100">
              <a:solidFill>
                <a:schemeClr val="dk1"/>
              </a:solidFill>
              <a:effectLst/>
              <a:latin typeface="+mn-lt"/>
              <a:ea typeface="+mn-ea"/>
              <a:cs typeface="+mn-cs"/>
            </a:rPr>
            <a:t>中心経営体農地集積促進事業</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終了に伴う負担金、補助及び交付金の</a:t>
          </a:r>
          <a:r>
            <a:rPr kumimoji="1" lang="ja-JP" altLang="ja-JP" sz="1100">
              <a:solidFill>
                <a:schemeClr val="dk1"/>
              </a:solidFill>
              <a:effectLst/>
              <a:latin typeface="+mn-lt"/>
              <a:ea typeface="+mn-ea"/>
              <a:cs typeface="+mn-cs"/>
            </a:rPr>
            <a:t>減少によるものである。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京都府宇治田原町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町税収入等の増収</a:t>
          </a:r>
          <a:r>
            <a:rPr kumimoji="1" lang="ja-JP" altLang="en-US" sz="1100">
              <a:solidFill>
                <a:schemeClr val="dk1"/>
              </a:solidFill>
              <a:effectLst/>
              <a:latin typeface="+mn-lt"/>
              <a:ea typeface="+mn-ea"/>
              <a:cs typeface="+mn-cs"/>
            </a:rPr>
            <a:t>に加え</a:t>
          </a:r>
          <a:r>
            <a:rPr kumimoji="1" lang="ja-JP" altLang="ja-JP" sz="1100">
              <a:solidFill>
                <a:schemeClr val="dk1"/>
              </a:solidFill>
              <a:effectLst/>
              <a:latin typeface="+mn-lt"/>
              <a:ea typeface="+mn-ea"/>
              <a:cs typeface="+mn-cs"/>
            </a:rPr>
            <a:t>、既存事業の見直しや経費の縮減に取り組む</a:t>
          </a:r>
          <a:r>
            <a:rPr kumimoji="1" lang="ja-JP" altLang="en-US" sz="1100">
              <a:solidFill>
                <a:schemeClr val="dk1"/>
              </a:solidFill>
              <a:effectLst/>
              <a:latin typeface="+mn-lt"/>
              <a:ea typeface="+mn-ea"/>
              <a:cs typeface="+mn-cs"/>
            </a:rPr>
            <a:t>行財政改革を着実に進めていることから、実質収支額は継続的に黒字を確保している。一方で、実質単年度収支については、</a:t>
          </a:r>
          <a:r>
            <a:rPr kumimoji="1" lang="ja-JP" altLang="ja-JP" sz="1100">
              <a:solidFill>
                <a:schemeClr val="dk1"/>
              </a:solidFill>
              <a:effectLst/>
              <a:latin typeface="+mn-lt"/>
              <a:ea typeface="+mn-ea"/>
              <a:cs typeface="+mn-cs"/>
            </a:rPr>
            <a:t>主要幹線道路整備等への積極的な投資を行</a:t>
          </a:r>
          <a:r>
            <a:rPr kumimoji="1" lang="ja-JP" altLang="en-US" sz="1100">
              <a:solidFill>
                <a:schemeClr val="dk1"/>
              </a:solidFill>
              <a:effectLst/>
              <a:latin typeface="+mn-lt"/>
              <a:ea typeface="+mn-ea"/>
              <a:cs typeface="+mn-cs"/>
            </a:rPr>
            <a:t>っ</a:t>
          </a:r>
          <a:r>
            <a:rPr kumimoji="1" lang="ja-JP" altLang="ja-JP" sz="1100">
              <a:solidFill>
                <a:schemeClr val="dk1"/>
              </a:solidFill>
              <a:effectLst/>
              <a:latin typeface="+mn-lt"/>
              <a:ea typeface="+mn-ea"/>
              <a:cs typeface="+mn-cs"/>
            </a:rPr>
            <a:t>たことから、</a:t>
          </a:r>
          <a:r>
            <a:rPr kumimoji="1" lang="ja-JP" altLang="en-US" sz="1100">
              <a:solidFill>
                <a:schemeClr val="dk1"/>
              </a:solidFill>
              <a:effectLst/>
              <a:latin typeface="+mn-lt"/>
              <a:ea typeface="+mn-ea"/>
              <a:cs typeface="+mn-cs"/>
            </a:rPr>
            <a:t>前年度に引き続き</a:t>
          </a:r>
          <a:r>
            <a:rPr kumimoji="1" lang="ja-JP" altLang="ja-JP" sz="1100">
              <a:solidFill>
                <a:schemeClr val="dk1"/>
              </a:solidFill>
              <a:effectLst/>
              <a:latin typeface="+mn-lt"/>
              <a:ea typeface="+mn-ea"/>
              <a:cs typeface="+mn-cs"/>
            </a:rPr>
            <a:t>赤字となった。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更なる行財政改革の取組を推進し、国・府の動向や経済状況を注視しつつ、中長期的な視野に立った計画的かつ健全な財政運営に努める。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京都府宇治田原町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一般会計を含むすべての会計において黒字となった。また、水道事業会計をはじめとする公営企業会計も資金不足がないため、連結でも黒字となった。</a:t>
          </a:r>
          <a:endParaRPr lang="ja-JP" altLang="ja-JP" sz="1400">
            <a:effectLst/>
          </a:endParaRPr>
        </a:p>
        <a:p>
          <a:r>
            <a:rPr kumimoji="1" lang="ja-JP" altLang="ja-JP" sz="1100">
              <a:solidFill>
                <a:schemeClr val="dk1"/>
              </a:solidFill>
              <a:effectLst/>
              <a:latin typeface="+mn-lt"/>
              <a:ea typeface="+mn-ea"/>
              <a:cs typeface="+mn-cs"/>
            </a:rPr>
            <a:t>　実質赤字額はなく、良好な数値を示しており、引き続き健全財政の維持に努める。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5825031</v>
      </c>
      <c r="BO4" s="358"/>
      <c r="BP4" s="358"/>
      <c r="BQ4" s="358"/>
      <c r="BR4" s="358"/>
      <c r="BS4" s="358"/>
      <c r="BT4" s="358"/>
      <c r="BU4" s="359"/>
      <c r="BV4" s="357">
        <v>5419370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5.6</v>
      </c>
      <c r="CU4" s="364"/>
      <c r="CV4" s="364"/>
      <c r="CW4" s="364"/>
      <c r="CX4" s="364"/>
      <c r="CY4" s="364"/>
      <c r="CZ4" s="364"/>
      <c r="DA4" s="365"/>
      <c r="DB4" s="363">
        <v>4.3</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5620527</v>
      </c>
      <c r="BO5" s="395"/>
      <c r="BP5" s="395"/>
      <c r="BQ5" s="395"/>
      <c r="BR5" s="395"/>
      <c r="BS5" s="395"/>
      <c r="BT5" s="395"/>
      <c r="BU5" s="396"/>
      <c r="BV5" s="394">
        <v>5235740</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84.8</v>
      </c>
      <c r="CU5" s="392"/>
      <c r="CV5" s="392"/>
      <c r="CW5" s="392"/>
      <c r="CX5" s="392"/>
      <c r="CY5" s="392"/>
      <c r="CZ5" s="392"/>
      <c r="DA5" s="393"/>
      <c r="DB5" s="391">
        <v>86.3</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204504</v>
      </c>
      <c r="BO6" s="395"/>
      <c r="BP6" s="395"/>
      <c r="BQ6" s="395"/>
      <c r="BR6" s="395"/>
      <c r="BS6" s="395"/>
      <c r="BT6" s="395"/>
      <c r="BU6" s="396"/>
      <c r="BV6" s="394">
        <v>183630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85.1</v>
      </c>
      <c r="CU6" s="432"/>
      <c r="CV6" s="432"/>
      <c r="CW6" s="432"/>
      <c r="CX6" s="432"/>
      <c r="CY6" s="432"/>
      <c r="CZ6" s="432"/>
      <c r="DA6" s="433"/>
      <c r="DB6" s="431">
        <v>87</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16389</v>
      </c>
      <c r="BO7" s="395"/>
      <c r="BP7" s="395"/>
      <c r="BQ7" s="395"/>
      <c r="BR7" s="395"/>
      <c r="BS7" s="395"/>
      <c r="BT7" s="395"/>
      <c r="BU7" s="396"/>
      <c r="BV7" s="394">
        <v>43899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3353513</v>
      </c>
      <c r="CU7" s="395"/>
      <c r="CV7" s="395"/>
      <c r="CW7" s="395"/>
      <c r="CX7" s="395"/>
      <c r="CY7" s="395"/>
      <c r="CZ7" s="395"/>
      <c r="DA7" s="396"/>
      <c r="DB7" s="394">
        <v>3286127</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188115</v>
      </c>
      <c r="BO8" s="395"/>
      <c r="BP8" s="395"/>
      <c r="BQ8" s="395"/>
      <c r="BR8" s="395"/>
      <c r="BS8" s="395"/>
      <c r="BT8" s="395"/>
      <c r="BU8" s="396"/>
      <c r="BV8" s="394">
        <v>139731</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0.56999999999999995</v>
      </c>
      <c r="CU8" s="435"/>
      <c r="CV8" s="435"/>
      <c r="CW8" s="435"/>
      <c r="CX8" s="435"/>
      <c r="CY8" s="435"/>
      <c r="CZ8" s="435"/>
      <c r="DA8" s="436"/>
      <c r="DB8" s="434">
        <v>0.56000000000000005</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8911</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48384</v>
      </c>
      <c r="BO9" s="395"/>
      <c r="BP9" s="395"/>
      <c r="BQ9" s="395"/>
      <c r="BR9" s="395"/>
      <c r="BS9" s="395"/>
      <c r="BT9" s="395"/>
      <c r="BU9" s="396"/>
      <c r="BV9" s="394">
        <v>-27300</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12.3</v>
      </c>
      <c r="CU9" s="392"/>
      <c r="CV9" s="392"/>
      <c r="CW9" s="392"/>
      <c r="CX9" s="392"/>
      <c r="CY9" s="392"/>
      <c r="CZ9" s="392"/>
      <c r="DA9" s="393"/>
      <c r="DB9" s="391">
        <v>13</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9319</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70854</v>
      </c>
      <c r="BO10" s="395"/>
      <c r="BP10" s="395"/>
      <c r="BQ10" s="395"/>
      <c r="BR10" s="395"/>
      <c r="BS10" s="395"/>
      <c r="BT10" s="395"/>
      <c r="BU10" s="396"/>
      <c r="BV10" s="394">
        <v>90517</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104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8688</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130000</v>
      </c>
      <c r="BO12" s="395"/>
      <c r="BP12" s="395"/>
      <c r="BQ12" s="395"/>
      <c r="BR12" s="395"/>
      <c r="BS12" s="395"/>
      <c r="BT12" s="395"/>
      <c r="BU12" s="396"/>
      <c r="BV12" s="394">
        <v>90000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8193</v>
      </c>
      <c r="S13" s="479"/>
      <c r="T13" s="479"/>
      <c r="U13" s="479"/>
      <c r="V13" s="480"/>
      <c r="W13" s="410" t="s">
        <v>131</v>
      </c>
      <c r="X13" s="411"/>
      <c r="Y13" s="411"/>
      <c r="Z13" s="411"/>
      <c r="AA13" s="411"/>
      <c r="AB13" s="401"/>
      <c r="AC13" s="445">
        <v>248</v>
      </c>
      <c r="AD13" s="446"/>
      <c r="AE13" s="446"/>
      <c r="AF13" s="446"/>
      <c r="AG13" s="488"/>
      <c r="AH13" s="445">
        <v>397</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-10762</v>
      </c>
      <c r="BO13" s="395"/>
      <c r="BP13" s="395"/>
      <c r="BQ13" s="395"/>
      <c r="BR13" s="395"/>
      <c r="BS13" s="395"/>
      <c r="BT13" s="395"/>
      <c r="BU13" s="396"/>
      <c r="BV13" s="394">
        <v>-26783</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10.8</v>
      </c>
      <c r="CU13" s="392"/>
      <c r="CV13" s="392"/>
      <c r="CW13" s="392"/>
      <c r="CX13" s="392"/>
      <c r="CY13" s="392"/>
      <c r="CZ13" s="392"/>
      <c r="DA13" s="393"/>
      <c r="DB13" s="391">
        <v>9.9</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8829</v>
      </c>
      <c r="S14" s="479"/>
      <c r="T14" s="479"/>
      <c r="U14" s="479"/>
      <c r="V14" s="480"/>
      <c r="W14" s="384"/>
      <c r="X14" s="385"/>
      <c r="Y14" s="385"/>
      <c r="Z14" s="385"/>
      <c r="AA14" s="385"/>
      <c r="AB14" s="374"/>
      <c r="AC14" s="481">
        <v>5.7</v>
      </c>
      <c r="AD14" s="482"/>
      <c r="AE14" s="482"/>
      <c r="AF14" s="482"/>
      <c r="AG14" s="483"/>
      <c r="AH14" s="481">
        <v>8.1999999999999993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88.6</v>
      </c>
      <c r="CU14" s="493"/>
      <c r="CV14" s="493"/>
      <c r="CW14" s="493"/>
      <c r="CX14" s="493"/>
      <c r="CY14" s="493"/>
      <c r="CZ14" s="493"/>
      <c r="DA14" s="494"/>
      <c r="DB14" s="492">
        <v>95.1</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8380</v>
      </c>
      <c r="S15" s="479"/>
      <c r="T15" s="479"/>
      <c r="U15" s="479"/>
      <c r="V15" s="480"/>
      <c r="W15" s="410" t="s">
        <v>137</v>
      </c>
      <c r="X15" s="411"/>
      <c r="Y15" s="411"/>
      <c r="Z15" s="411"/>
      <c r="AA15" s="411"/>
      <c r="AB15" s="401"/>
      <c r="AC15" s="445">
        <v>1505</v>
      </c>
      <c r="AD15" s="446"/>
      <c r="AE15" s="446"/>
      <c r="AF15" s="446"/>
      <c r="AG15" s="488"/>
      <c r="AH15" s="445">
        <v>1595</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1626216</v>
      </c>
      <c r="BO15" s="358"/>
      <c r="BP15" s="358"/>
      <c r="BQ15" s="358"/>
      <c r="BR15" s="358"/>
      <c r="BS15" s="358"/>
      <c r="BT15" s="358"/>
      <c r="BU15" s="359"/>
      <c r="BV15" s="357">
        <v>1609245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34.299999999999997</v>
      </c>
      <c r="AD16" s="482"/>
      <c r="AE16" s="482"/>
      <c r="AF16" s="482"/>
      <c r="AG16" s="483"/>
      <c r="AH16" s="481">
        <v>33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2883974</v>
      </c>
      <c r="BO16" s="395"/>
      <c r="BP16" s="395"/>
      <c r="BQ16" s="395"/>
      <c r="BR16" s="395"/>
      <c r="BS16" s="395"/>
      <c r="BT16" s="395"/>
      <c r="BU16" s="396"/>
      <c r="BV16" s="394">
        <v>2802148</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2634</v>
      </c>
      <c r="AD17" s="446"/>
      <c r="AE17" s="446"/>
      <c r="AF17" s="446"/>
      <c r="AG17" s="488"/>
      <c r="AH17" s="445">
        <v>2835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2082758</v>
      </c>
      <c r="BO17" s="395"/>
      <c r="BP17" s="395"/>
      <c r="BQ17" s="395"/>
      <c r="BR17" s="395"/>
      <c r="BS17" s="395"/>
      <c r="BT17" s="395"/>
      <c r="BU17" s="396"/>
      <c r="BV17" s="394">
        <v>2060069</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58.16</v>
      </c>
      <c r="M18" s="518"/>
      <c r="N18" s="518"/>
      <c r="O18" s="518"/>
      <c r="P18" s="518"/>
      <c r="Q18" s="518"/>
      <c r="R18" s="519"/>
      <c r="S18" s="519"/>
      <c r="T18" s="519"/>
      <c r="U18" s="519"/>
      <c r="V18" s="520"/>
      <c r="W18" s="412"/>
      <c r="X18" s="413"/>
      <c r="Y18" s="413"/>
      <c r="Z18" s="413"/>
      <c r="AA18" s="413"/>
      <c r="AB18" s="404"/>
      <c r="AC18" s="521">
        <v>60</v>
      </c>
      <c r="AD18" s="522"/>
      <c r="AE18" s="522"/>
      <c r="AF18" s="522"/>
      <c r="AG18" s="523"/>
      <c r="AH18" s="521">
        <v>58.7</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2961970</v>
      </c>
      <c r="BO18" s="395"/>
      <c r="BP18" s="395"/>
      <c r="BQ18" s="395"/>
      <c r="BR18" s="395"/>
      <c r="BS18" s="395"/>
      <c r="BT18" s="395"/>
      <c r="BU18" s="396"/>
      <c r="BV18" s="394">
        <v>2864963</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153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4091062</v>
      </c>
      <c r="BO19" s="395"/>
      <c r="BP19" s="395"/>
      <c r="BQ19" s="395"/>
      <c r="BR19" s="395"/>
      <c r="BS19" s="395"/>
      <c r="BT19" s="395"/>
      <c r="BU19" s="396"/>
      <c r="BV19" s="394">
        <v>3870173</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3421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6258140</v>
      </c>
      <c r="BO22" s="358"/>
      <c r="BP22" s="358"/>
      <c r="BQ22" s="358"/>
      <c r="BR22" s="358"/>
      <c r="BS22" s="358"/>
      <c r="BT22" s="358"/>
      <c r="BU22" s="359"/>
      <c r="BV22" s="357">
        <v>6478904</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4071090</v>
      </c>
      <c r="BO23" s="395"/>
      <c r="BP23" s="395"/>
      <c r="BQ23" s="395"/>
      <c r="BR23" s="395"/>
      <c r="BS23" s="395"/>
      <c r="BT23" s="395"/>
      <c r="BU23" s="396"/>
      <c r="BV23" s="394">
        <v>4217651</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6570</v>
      </c>
      <c r="R24" s="446"/>
      <c r="S24" s="446"/>
      <c r="T24" s="446"/>
      <c r="U24" s="446"/>
      <c r="V24" s="488"/>
      <c r="W24" s="540"/>
      <c r="X24" s="541"/>
      <c r="Y24" s="542"/>
      <c r="Z24" s="444" t="s">
        <v>162</v>
      </c>
      <c r="AA24" s="424"/>
      <c r="AB24" s="424"/>
      <c r="AC24" s="424"/>
      <c r="AD24" s="424"/>
      <c r="AE24" s="424"/>
      <c r="AF24" s="424"/>
      <c r="AG24" s="425"/>
      <c r="AH24" s="445">
        <v>104</v>
      </c>
      <c r="AI24" s="446"/>
      <c r="AJ24" s="446"/>
      <c r="AK24" s="446"/>
      <c r="AL24" s="488"/>
      <c r="AM24" s="445">
        <v>331656</v>
      </c>
      <c r="AN24" s="446"/>
      <c r="AO24" s="446"/>
      <c r="AP24" s="446"/>
      <c r="AQ24" s="446"/>
      <c r="AR24" s="488"/>
      <c r="AS24" s="445">
        <v>3189</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4317358</v>
      </c>
      <c r="BO24" s="395"/>
      <c r="BP24" s="395"/>
      <c r="BQ24" s="395"/>
      <c r="BR24" s="395"/>
      <c r="BS24" s="395"/>
      <c r="BT24" s="395"/>
      <c r="BU24" s="396"/>
      <c r="BV24" s="394">
        <v>4352729</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5580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229168</v>
      </c>
      <c r="BO25" s="358"/>
      <c r="BP25" s="358"/>
      <c r="BQ25" s="358"/>
      <c r="BR25" s="358"/>
      <c r="BS25" s="358"/>
      <c r="BT25" s="358"/>
      <c r="BU25" s="359"/>
      <c r="BV25" s="357">
        <v>294937</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5208</v>
      </c>
      <c r="R26" s="446"/>
      <c r="S26" s="446"/>
      <c r="T26" s="446"/>
      <c r="U26" s="446"/>
      <c r="V26" s="488"/>
      <c r="W26" s="540"/>
      <c r="X26" s="541"/>
      <c r="Y26" s="542"/>
      <c r="Z26" s="444" t="s">
        <v>168</v>
      </c>
      <c r="AA26" s="546"/>
      <c r="AB26" s="546"/>
      <c r="AC26" s="546"/>
      <c r="AD26" s="546"/>
      <c r="AE26" s="546"/>
      <c r="AF26" s="546"/>
      <c r="AG26" s="547"/>
      <c r="AH26" s="445">
        <v>5</v>
      </c>
      <c r="AI26" s="446"/>
      <c r="AJ26" s="446"/>
      <c r="AK26" s="446"/>
      <c r="AL26" s="488"/>
      <c r="AM26" s="445">
        <v>17260</v>
      </c>
      <c r="AN26" s="446"/>
      <c r="AO26" s="446"/>
      <c r="AP26" s="446"/>
      <c r="AQ26" s="446"/>
      <c r="AR26" s="488"/>
      <c r="AS26" s="445">
        <v>3452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9285</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90000</v>
      </c>
      <c r="BO27" s="514"/>
      <c r="BP27" s="514"/>
      <c r="BQ27" s="514"/>
      <c r="BR27" s="514"/>
      <c r="BS27" s="514"/>
      <c r="BT27" s="514"/>
      <c r="BU27" s="515"/>
      <c r="BV27" s="513">
        <v>90000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2613</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409454</v>
      </c>
      <c r="BO28" s="358"/>
      <c r="BP28" s="358"/>
      <c r="BQ28" s="358"/>
      <c r="BR28" s="358"/>
      <c r="BS28" s="358"/>
      <c r="BT28" s="358"/>
      <c r="BU28" s="359"/>
      <c r="BV28" s="357">
        <v>468600</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10</v>
      </c>
      <c r="M29" s="446"/>
      <c r="N29" s="446"/>
      <c r="O29" s="446"/>
      <c r="P29" s="488"/>
      <c r="Q29" s="445">
        <v>2280</v>
      </c>
      <c r="R29" s="446"/>
      <c r="S29" s="446"/>
      <c r="T29" s="446"/>
      <c r="U29" s="446"/>
      <c r="V29" s="488"/>
      <c r="W29" s="543"/>
      <c r="X29" s="544"/>
      <c r="Y29" s="545"/>
      <c r="Z29" s="444" t="s">
        <v>177</v>
      </c>
      <c r="AA29" s="424"/>
      <c r="AB29" s="424"/>
      <c r="AC29" s="424"/>
      <c r="AD29" s="424"/>
      <c r="AE29" s="424"/>
      <c r="AF29" s="424"/>
      <c r="AG29" s="425"/>
      <c r="AH29" s="445">
        <v>104</v>
      </c>
      <c r="AI29" s="446"/>
      <c r="AJ29" s="446"/>
      <c r="AK29" s="446"/>
      <c r="AL29" s="488"/>
      <c r="AM29" s="445">
        <v>331656</v>
      </c>
      <c r="AN29" s="446"/>
      <c r="AO29" s="446"/>
      <c r="AP29" s="446"/>
      <c r="AQ29" s="446"/>
      <c r="AR29" s="488"/>
      <c r="AS29" s="445">
        <v>3189</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441899</v>
      </c>
      <c r="BO29" s="395"/>
      <c r="BP29" s="395"/>
      <c r="BQ29" s="395"/>
      <c r="BR29" s="395"/>
      <c r="BS29" s="395"/>
      <c r="BT29" s="395"/>
      <c r="BU29" s="396"/>
      <c r="BV29" s="394">
        <v>261844</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95.8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842945</v>
      </c>
      <c r="BO30" s="514"/>
      <c r="BP30" s="514"/>
      <c r="BQ30" s="514"/>
      <c r="BR30" s="514"/>
      <c r="BS30" s="514"/>
      <c r="BT30" s="514"/>
      <c r="BU30" s="515"/>
      <c r="BV30" s="513">
        <v>792825</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宇治田原町国民健康保険特別会計（事業勘定）</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宇治田原町水道事業会計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7</v>
      </c>
      <c r="BX34" s="584"/>
      <c r="BY34" s="585" t="str">
        <f>IF('各会計、関係団体の財政状況及び健全化判断比率'!B68="","",'各会計、関係団体の財政状況及び健全化判断比率'!B68)</f>
        <v>城南衛生管理組合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宇治田原町介護保険特別会計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宇治田原町下水道事業会計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8</v>
      </c>
      <c r="BX35" s="584"/>
      <c r="BY35" s="585" t="str">
        <f>IF('各会計、関係団体の財政状況及び健全化判断比率'!B69="","",'各会計、関係団体の財政状況及び健全化判断比率'!B69)</f>
        <v>京都府市町村職員退職手当組合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宇治田原町後期高齢者医療特別会計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9</v>
      </c>
      <c r="BX36" s="584"/>
      <c r="BY36" s="585" t="str">
        <f>IF('各会計、関係団体の財政状況及び健全化判断比率'!B70="","",'各会計、関係団体の財政状況及び健全化判断比率'!B70)</f>
        <v>京都府市町村議会議員公務災害補償等組合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10</v>
      </c>
      <c r="BX37" s="584"/>
      <c r="BY37" s="585" t="str">
        <f>IF('各会計、関係団体の財政状況及び健全化判断比率'!B71="","",'各会計、関係団体の財政状況及び健全化判断比率'!B71)</f>
        <v>京都府自治会館管理組合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11</v>
      </c>
      <c r="BX38" s="584"/>
      <c r="BY38" s="585" t="str">
        <f>IF('各会計、関係団体の財政状況及び健全化判断比率'!B72="","",'各会計、関係団体の財政状況及び健全化判断比率'!B72)</f>
        <v>京都府後期高齢者医療広域連合（一般会計）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12</v>
      </c>
      <c r="BX39" s="584"/>
      <c r="BY39" s="585" t="str">
        <f>IF('各会計、関係団体の財政状況及び健全化判断比率'!B73="","",'各会計、関係団体の財政状況及び健全化判断比率'!B73)</f>
        <v>京都府後期高齢者医療広域連合（後期高齢者医療特別会計）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13</v>
      </c>
      <c r="BX40" s="584"/>
      <c r="BY40" s="585" t="str">
        <f>IF('各会計、関係団体の財政状況及び健全化判断比率'!B74="","",'各会計、関係団体の財政状況及び健全化判断比率'!B74)</f>
        <v>京都地方税機構</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Ek7vU9r7cA+2CFbcaXWR8KHm+bkuhjv/HI1nuwM4zV3ekhc9/Fx8zK9zvcnfAudZyYcqrQYukOsYEnXGfXwx+A==" saltValue="AxVq8HimUgKf6t2tUP2Yk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532</v>
      </c>
      <c r="D34" s="1136"/>
      <c r="E34" s="1137"/>
      <c r="F34" s="32">
        <v>6.36</v>
      </c>
      <c r="G34" s="33">
        <v>7.04</v>
      </c>
      <c r="H34" s="33">
        <v>6.64</v>
      </c>
      <c r="I34" s="33">
        <v>8.0399999999999991</v>
      </c>
      <c r="J34" s="34">
        <v>7.8</v>
      </c>
      <c r="K34" s="22"/>
      <c r="L34" s="22"/>
      <c r="M34" s="22"/>
      <c r="N34" s="22"/>
      <c r="O34" s="22"/>
      <c r="P34" s="22"/>
    </row>
    <row r="35" spans="1:16" ht="39" customHeight="1" x14ac:dyDescent="0.2">
      <c r="A35" s="22"/>
      <c r="B35" s="35"/>
      <c r="C35" s="1132" t="s">
        <v>533</v>
      </c>
      <c r="D35" s="1132"/>
      <c r="E35" s="1133"/>
      <c r="F35" s="36">
        <v>5.45</v>
      </c>
      <c r="G35" s="37">
        <v>6.21</v>
      </c>
      <c r="H35" s="37">
        <v>5.16</v>
      </c>
      <c r="I35" s="37">
        <v>4.25</v>
      </c>
      <c r="J35" s="38">
        <v>5.6</v>
      </c>
      <c r="K35" s="22"/>
      <c r="L35" s="22"/>
      <c r="M35" s="22"/>
      <c r="N35" s="22"/>
      <c r="O35" s="22"/>
      <c r="P35" s="22"/>
    </row>
    <row r="36" spans="1:16" ht="39" customHeight="1" x14ac:dyDescent="0.2">
      <c r="A36" s="22"/>
      <c r="B36" s="35"/>
      <c r="C36" s="1132" t="s">
        <v>534</v>
      </c>
      <c r="D36" s="1132"/>
      <c r="E36" s="1133"/>
      <c r="F36" s="36">
        <v>0.98</v>
      </c>
      <c r="G36" s="37">
        <v>0.77</v>
      </c>
      <c r="H36" s="37">
        <v>1.23</v>
      </c>
      <c r="I36" s="37">
        <v>2.94</v>
      </c>
      <c r="J36" s="38">
        <v>3.71</v>
      </c>
      <c r="K36" s="22"/>
      <c r="L36" s="22"/>
      <c r="M36" s="22"/>
      <c r="N36" s="22"/>
      <c r="O36" s="22"/>
      <c r="P36" s="22"/>
    </row>
    <row r="37" spans="1:16" ht="39" customHeight="1" x14ac:dyDescent="0.2">
      <c r="A37" s="22"/>
      <c r="B37" s="35"/>
      <c r="C37" s="1132" t="s">
        <v>535</v>
      </c>
      <c r="D37" s="1132"/>
      <c r="E37" s="1133"/>
      <c r="F37" s="36">
        <v>1.67</v>
      </c>
      <c r="G37" s="37">
        <v>0.42</v>
      </c>
      <c r="H37" s="37">
        <v>0.74</v>
      </c>
      <c r="I37" s="37">
        <v>0.97</v>
      </c>
      <c r="J37" s="38">
        <v>2.4300000000000002</v>
      </c>
      <c r="K37" s="22"/>
      <c r="L37" s="22"/>
      <c r="M37" s="22"/>
      <c r="N37" s="22"/>
      <c r="O37" s="22"/>
      <c r="P37" s="22"/>
    </row>
    <row r="38" spans="1:16" ht="39" customHeight="1" x14ac:dyDescent="0.2">
      <c r="A38" s="22"/>
      <c r="B38" s="35"/>
      <c r="C38" s="1132" t="s">
        <v>536</v>
      </c>
      <c r="D38" s="1132"/>
      <c r="E38" s="1133"/>
      <c r="F38" s="36">
        <v>0.32</v>
      </c>
      <c r="G38" s="37">
        <v>1.2</v>
      </c>
      <c r="H38" s="37">
        <v>0.79</v>
      </c>
      <c r="I38" s="37">
        <v>0.56000000000000005</v>
      </c>
      <c r="J38" s="38">
        <v>0.5</v>
      </c>
      <c r="K38" s="22"/>
      <c r="L38" s="22"/>
      <c r="M38" s="22"/>
      <c r="N38" s="22"/>
      <c r="O38" s="22"/>
      <c r="P38" s="22"/>
    </row>
    <row r="39" spans="1:16" ht="39" customHeight="1" x14ac:dyDescent="0.2">
      <c r="A39" s="22"/>
      <c r="B39" s="35"/>
      <c r="C39" s="1132" t="s">
        <v>537</v>
      </c>
      <c r="D39" s="1132"/>
      <c r="E39" s="1133"/>
      <c r="F39" s="36">
        <v>0.06</v>
      </c>
      <c r="G39" s="37">
        <v>0.05</v>
      </c>
      <c r="H39" s="37">
        <v>0.09</v>
      </c>
      <c r="I39" s="37">
        <v>0.17</v>
      </c>
      <c r="J39" s="38">
        <v>0.27</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538</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539</v>
      </c>
      <c r="D43" s="1134"/>
      <c r="E43" s="1135"/>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s1g/FN0sNqVv1BSuVQoP3h9u5PAqdqWcgpuJEopkyaW8zrjLzc1G3py5YJ3lu8mprx5FYaoMrRhfsGHOGdP+Q==" saltValue="HCvSpR+NdvDIP9sBinEu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470</v>
      </c>
      <c r="L45" s="58">
        <v>492</v>
      </c>
      <c r="M45" s="58">
        <v>524</v>
      </c>
      <c r="N45" s="58">
        <v>531</v>
      </c>
      <c r="O45" s="59">
        <v>531</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2">
      <c r="A48" s="46"/>
      <c r="B48" s="1140"/>
      <c r="C48" s="1141"/>
      <c r="D48" s="60"/>
      <c r="E48" s="1146" t="s">
        <v>13</v>
      </c>
      <c r="F48" s="1146"/>
      <c r="G48" s="1146"/>
      <c r="H48" s="1146"/>
      <c r="I48" s="1146"/>
      <c r="J48" s="1147"/>
      <c r="K48" s="61">
        <v>147</v>
      </c>
      <c r="L48" s="62">
        <v>166</v>
      </c>
      <c r="M48" s="62">
        <v>176</v>
      </c>
      <c r="N48" s="62">
        <v>180</v>
      </c>
      <c r="O48" s="63">
        <v>197</v>
      </c>
      <c r="P48" s="46"/>
      <c r="Q48" s="46"/>
      <c r="R48" s="46"/>
      <c r="S48" s="46"/>
      <c r="T48" s="46"/>
      <c r="U48" s="46"/>
    </row>
    <row r="49" spans="1:21" ht="30.75" customHeight="1" x14ac:dyDescent="0.2">
      <c r="A49" s="46"/>
      <c r="B49" s="1140"/>
      <c r="C49" s="1141"/>
      <c r="D49" s="60"/>
      <c r="E49" s="1146" t="s">
        <v>14</v>
      </c>
      <c r="F49" s="1146"/>
      <c r="G49" s="1146"/>
      <c r="H49" s="1146"/>
      <c r="I49" s="1146"/>
      <c r="J49" s="1147"/>
      <c r="K49" s="61">
        <v>26</v>
      </c>
      <c r="L49" s="62">
        <v>22</v>
      </c>
      <c r="M49" s="62">
        <v>22</v>
      </c>
      <c r="N49" s="62">
        <v>23</v>
      </c>
      <c r="O49" s="63">
        <v>23</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486</v>
      </c>
      <c r="L50" s="62" t="s">
        <v>486</v>
      </c>
      <c r="M50" s="62" t="s">
        <v>486</v>
      </c>
      <c r="N50" s="62" t="s">
        <v>486</v>
      </c>
      <c r="O50" s="63" t="s">
        <v>486</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486</v>
      </c>
      <c r="L51" s="62" t="s">
        <v>486</v>
      </c>
      <c r="M51" s="62" t="s">
        <v>486</v>
      </c>
      <c r="N51" s="62" t="s">
        <v>486</v>
      </c>
      <c r="O51" s="63" t="s">
        <v>486</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427</v>
      </c>
      <c r="L52" s="62">
        <v>419</v>
      </c>
      <c r="M52" s="62">
        <v>434</v>
      </c>
      <c r="N52" s="62">
        <v>425</v>
      </c>
      <c r="O52" s="63">
        <v>404</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216</v>
      </c>
      <c r="L53" s="67">
        <v>261</v>
      </c>
      <c r="M53" s="67">
        <v>288</v>
      </c>
      <c r="N53" s="67">
        <v>309</v>
      </c>
      <c r="O53" s="68">
        <v>347</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Wwe0eXH349ilya/G9yKcNH7kzOsspkOiVDCSSwt+kvlWzygfSo4Xa84Wad4ZEVecug5tnBSPh78NiUeLcneFg==" saltValue="YsE/TzTtcAwIdF7mAZKt6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69" t="s">
        <v>30</v>
      </c>
      <c r="C41" s="1170"/>
      <c r="D41" s="103"/>
      <c r="E41" s="1175" t="s">
        <v>31</v>
      </c>
      <c r="F41" s="1175"/>
      <c r="G41" s="1175"/>
      <c r="H41" s="1176"/>
      <c r="I41" s="330">
        <v>6747</v>
      </c>
      <c r="J41" s="331">
        <v>6816</v>
      </c>
      <c r="K41" s="331">
        <v>6756</v>
      </c>
      <c r="L41" s="331">
        <v>6479</v>
      </c>
      <c r="M41" s="332">
        <v>6258</v>
      </c>
    </row>
    <row r="42" spans="2:13" ht="27.75" customHeight="1" x14ac:dyDescent="0.2">
      <c r="B42" s="1171"/>
      <c r="C42" s="1172"/>
      <c r="D42" s="104"/>
      <c r="E42" s="1177" t="s">
        <v>32</v>
      </c>
      <c r="F42" s="1177"/>
      <c r="G42" s="1177"/>
      <c r="H42" s="1178"/>
      <c r="I42" s="333">
        <v>18</v>
      </c>
      <c r="J42" s="334">
        <v>16</v>
      </c>
      <c r="K42" s="334">
        <v>13</v>
      </c>
      <c r="L42" s="334">
        <v>10</v>
      </c>
      <c r="M42" s="335">
        <v>9</v>
      </c>
    </row>
    <row r="43" spans="2:13" ht="27.75" customHeight="1" x14ac:dyDescent="0.2">
      <c r="B43" s="1171"/>
      <c r="C43" s="1172"/>
      <c r="D43" s="104"/>
      <c r="E43" s="1177" t="s">
        <v>33</v>
      </c>
      <c r="F43" s="1177"/>
      <c r="G43" s="1177"/>
      <c r="H43" s="1178"/>
      <c r="I43" s="333">
        <v>2242</v>
      </c>
      <c r="J43" s="334">
        <v>2056</v>
      </c>
      <c r="K43" s="334">
        <v>2082</v>
      </c>
      <c r="L43" s="334">
        <v>2048</v>
      </c>
      <c r="M43" s="335">
        <v>2076</v>
      </c>
    </row>
    <row r="44" spans="2:13" ht="27.75" customHeight="1" x14ac:dyDescent="0.2">
      <c r="B44" s="1171"/>
      <c r="C44" s="1172"/>
      <c r="D44" s="104"/>
      <c r="E44" s="1177" t="s">
        <v>34</v>
      </c>
      <c r="F44" s="1177"/>
      <c r="G44" s="1177"/>
      <c r="H44" s="1178"/>
      <c r="I44" s="333">
        <v>212</v>
      </c>
      <c r="J44" s="334">
        <v>204</v>
      </c>
      <c r="K44" s="334">
        <v>206</v>
      </c>
      <c r="L44" s="334">
        <v>214</v>
      </c>
      <c r="M44" s="335">
        <v>206</v>
      </c>
    </row>
    <row r="45" spans="2:13" ht="27.75" customHeight="1" x14ac:dyDescent="0.2">
      <c r="B45" s="1171"/>
      <c r="C45" s="1172"/>
      <c r="D45" s="104"/>
      <c r="E45" s="1177" t="s">
        <v>35</v>
      </c>
      <c r="F45" s="1177"/>
      <c r="G45" s="1177"/>
      <c r="H45" s="1178"/>
      <c r="I45" s="333">
        <v>472</v>
      </c>
      <c r="J45" s="334">
        <v>530</v>
      </c>
      <c r="K45" s="334">
        <v>519</v>
      </c>
      <c r="L45" s="334">
        <v>618</v>
      </c>
      <c r="M45" s="335">
        <v>609</v>
      </c>
    </row>
    <row r="46" spans="2:13" ht="27.75" customHeight="1" x14ac:dyDescent="0.2">
      <c r="B46" s="1171"/>
      <c r="C46" s="1172"/>
      <c r="D46" s="105"/>
      <c r="E46" s="1177" t="s">
        <v>36</v>
      </c>
      <c r="F46" s="1177"/>
      <c r="G46" s="1177"/>
      <c r="H46" s="1178"/>
      <c r="I46" s="333" t="s">
        <v>486</v>
      </c>
      <c r="J46" s="334" t="s">
        <v>486</v>
      </c>
      <c r="K46" s="334" t="s">
        <v>486</v>
      </c>
      <c r="L46" s="334" t="s">
        <v>486</v>
      </c>
      <c r="M46" s="335" t="s">
        <v>486</v>
      </c>
    </row>
    <row r="47" spans="2:13" ht="27.75" customHeight="1" x14ac:dyDescent="0.2">
      <c r="B47" s="1171"/>
      <c r="C47" s="1172"/>
      <c r="D47" s="106"/>
      <c r="E47" s="1179" t="s">
        <v>37</v>
      </c>
      <c r="F47" s="1180"/>
      <c r="G47" s="1180"/>
      <c r="H47" s="1181"/>
      <c r="I47" s="333" t="s">
        <v>486</v>
      </c>
      <c r="J47" s="334" t="s">
        <v>486</v>
      </c>
      <c r="K47" s="334" t="s">
        <v>486</v>
      </c>
      <c r="L47" s="334" t="s">
        <v>486</v>
      </c>
      <c r="M47" s="335" t="s">
        <v>486</v>
      </c>
    </row>
    <row r="48" spans="2:13" ht="27.75" customHeight="1" x14ac:dyDescent="0.2">
      <c r="B48" s="1171"/>
      <c r="C48" s="1172"/>
      <c r="D48" s="104"/>
      <c r="E48" s="1177" t="s">
        <v>38</v>
      </c>
      <c r="F48" s="1177"/>
      <c r="G48" s="1177"/>
      <c r="H48" s="1178"/>
      <c r="I48" s="333" t="s">
        <v>486</v>
      </c>
      <c r="J48" s="334" t="s">
        <v>486</v>
      </c>
      <c r="K48" s="334" t="s">
        <v>486</v>
      </c>
      <c r="L48" s="334" t="s">
        <v>486</v>
      </c>
      <c r="M48" s="335" t="s">
        <v>486</v>
      </c>
    </row>
    <row r="49" spans="2:13" ht="27.75" customHeight="1" x14ac:dyDescent="0.2">
      <c r="B49" s="1173"/>
      <c r="C49" s="1174"/>
      <c r="D49" s="104"/>
      <c r="E49" s="1177" t="s">
        <v>39</v>
      </c>
      <c r="F49" s="1177"/>
      <c r="G49" s="1177"/>
      <c r="H49" s="1178"/>
      <c r="I49" s="333" t="s">
        <v>486</v>
      </c>
      <c r="J49" s="334" t="s">
        <v>486</v>
      </c>
      <c r="K49" s="334" t="s">
        <v>486</v>
      </c>
      <c r="L49" s="334" t="s">
        <v>486</v>
      </c>
      <c r="M49" s="335" t="s">
        <v>486</v>
      </c>
    </row>
    <row r="50" spans="2:13" ht="27.75" customHeight="1" x14ac:dyDescent="0.2">
      <c r="B50" s="1182" t="s">
        <v>40</v>
      </c>
      <c r="C50" s="1183"/>
      <c r="D50" s="107"/>
      <c r="E50" s="1177" t="s">
        <v>41</v>
      </c>
      <c r="F50" s="1177"/>
      <c r="G50" s="1177"/>
      <c r="H50" s="1178"/>
      <c r="I50" s="333">
        <v>964</v>
      </c>
      <c r="J50" s="334">
        <v>1287</v>
      </c>
      <c r="K50" s="334">
        <v>1512</v>
      </c>
      <c r="L50" s="334">
        <v>1562</v>
      </c>
      <c r="M50" s="335">
        <v>1718</v>
      </c>
    </row>
    <row r="51" spans="2:13" ht="27.75" customHeight="1" x14ac:dyDescent="0.2">
      <c r="B51" s="1171"/>
      <c r="C51" s="1172"/>
      <c r="D51" s="104"/>
      <c r="E51" s="1177" t="s">
        <v>42</v>
      </c>
      <c r="F51" s="1177"/>
      <c r="G51" s="1177"/>
      <c r="H51" s="1178"/>
      <c r="I51" s="333">
        <v>22</v>
      </c>
      <c r="J51" s="334">
        <v>15</v>
      </c>
      <c r="K51" s="334">
        <v>10</v>
      </c>
      <c r="L51" s="334">
        <v>6</v>
      </c>
      <c r="M51" s="335">
        <v>3</v>
      </c>
    </row>
    <row r="52" spans="2:13" ht="27.75" customHeight="1" x14ac:dyDescent="0.2">
      <c r="B52" s="1173"/>
      <c r="C52" s="1174"/>
      <c r="D52" s="104"/>
      <c r="E52" s="1177" t="s">
        <v>43</v>
      </c>
      <c r="F52" s="1177"/>
      <c r="G52" s="1177"/>
      <c r="H52" s="1178"/>
      <c r="I52" s="333">
        <v>5453</v>
      </c>
      <c r="J52" s="334">
        <v>5416</v>
      </c>
      <c r="K52" s="334">
        <v>5230</v>
      </c>
      <c r="L52" s="334">
        <v>5054</v>
      </c>
      <c r="M52" s="335">
        <v>4799</v>
      </c>
    </row>
    <row r="53" spans="2:13" ht="27.75" customHeight="1" thickBot="1" x14ac:dyDescent="0.25">
      <c r="B53" s="1184" t="s">
        <v>19</v>
      </c>
      <c r="C53" s="1185"/>
      <c r="D53" s="108"/>
      <c r="E53" s="1186" t="s">
        <v>44</v>
      </c>
      <c r="F53" s="1186"/>
      <c r="G53" s="1186"/>
      <c r="H53" s="1187"/>
      <c r="I53" s="336">
        <v>3251</v>
      </c>
      <c r="J53" s="337">
        <v>2904</v>
      </c>
      <c r="K53" s="337">
        <v>2824</v>
      </c>
      <c r="L53" s="337">
        <v>2748</v>
      </c>
      <c r="M53" s="338">
        <v>2640</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uBT4UMxD08Z1CYiKA7K2eeGM0sZpgsKXHCtLDHKDrvKTC40YKdZzDGbOHnegzV2q/YdNt9Tfim/nmZkMYnKUDw==" saltValue="3IYaYu5M6bit+YTwfonCG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6" t="s">
        <v>46</v>
      </c>
      <c r="D55" s="1196"/>
      <c r="E55" s="1197"/>
      <c r="F55" s="339">
        <v>468</v>
      </c>
      <c r="G55" s="339">
        <v>469</v>
      </c>
      <c r="H55" s="340">
        <v>409</v>
      </c>
    </row>
    <row r="56" spans="2:8" ht="52.5" customHeight="1" x14ac:dyDescent="0.2">
      <c r="B56" s="120"/>
      <c r="C56" s="1198" t="s">
        <v>47</v>
      </c>
      <c r="D56" s="1198"/>
      <c r="E56" s="1199"/>
      <c r="F56" s="341">
        <v>232</v>
      </c>
      <c r="G56" s="341">
        <v>262</v>
      </c>
      <c r="H56" s="342">
        <v>442</v>
      </c>
    </row>
    <row r="57" spans="2:8" ht="53.25" customHeight="1" x14ac:dyDescent="0.2">
      <c r="B57" s="120"/>
      <c r="C57" s="1200" t="s">
        <v>48</v>
      </c>
      <c r="D57" s="1200"/>
      <c r="E57" s="1201"/>
      <c r="F57" s="343">
        <v>728</v>
      </c>
      <c r="G57" s="343">
        <v>793</v>
      </c>
      <c r="H57" s="344">
        <v>843</v>
      </c>
    </row>
    <row r="58" spans="2:8" ht="45.75" customHeight="1" x14ac:dyDescent="0.2">
      <c r="B58" s="121"/>
      <c r="C58" s="1188" t="s">
        <v>595</v>
      </c>
      <c r="D58" s="1189"/>
      <c r="E58" s="1190"/>
      <c r="F58" s="345">
        <v>366</v>
      </c>
      <c r="G58" s="345">
        <v>454</v>
      </c>
      <c r="H58" s="346">
        <v>520</v>
      </c>
    </row>
    <row r="59" spans="2:8" ht="45.75" customHeight="1" x14ac:dyDescent="0.2">
      <c r="B59" s="121"/>
      <c r="C59" s="1188" t="s">
        <v>596</v>
      </c>
      <c r="D59" s="1189"/>
      <c r="E59" s="1190"/>
      <c r="F59" s="345">
        <v>167</v>
      </c>
      <c r="G59" s="345">
        <v>146</v>
      </c>
      <c r="H59" s="346">
        <v>124</v>
      </c>
    </row>
    <row r="60" spans="2:8" ht="45.75" customHeight="1" x14ac:dyDescent="0.2">
      <c r="B60" s="121"/>
      <c r="C60" s="1188" t="s">
        <v>597</v>
      </c>
      <c r="D60" s="1189"/>
      <c r="E60" s="1190"/>
      <c r="F60" s="345">
        <v>98</v>
      </c>
      <c r="G60" s="345">
        <v>100</v>
      </c>
      <c r="H60" s="346">
        <v>102</v>
      </c>
    </row>
    <row r="61" spans="2:8" ht="45.75" customHeight="1" x14ac:dyDescent="0.2">
      <c r="B61" s="121"/>
      <c r="C61" s="1188" t="s">
        <v>598</v>
      </c>
      <c r="D61" s="1189"/>
      <c r="E61" s="1190"/>
      <c r="F61" s="345">
        <v>31</v>
      </c>
      <c r="G61" s="345">
        <v>31</v>
      </c>
      <c r="H61" s="346">
        <v>31</v>
      </c>
    </row>
    <row r="62" spans="2:8" ht="45.75" customHeight="1" thickBot="1" x14ac:dyDescent="0.25">
      <c r="B62" s="122"/>
      <c r="C62" s="1191" t="s">
        <v>599</v>
      </c>
      <c r="D62" s="1192"/>
      <c r="E62" s="1193"/>
      <c r="F62" s="347">
        <v>22</v>
      </c>
      <c r="G62" s="347">
        <v>22</v>
      </c>
      <c r="H62" s="348">
        <v>26</v>
      </c>
    </row>
    <row r="63" spans="2:8" ht="52.5" customHeight="1" thickBot="1" x14ac:dyDescent="0.25">
      <c r="B63" s="123"/>
      <c r="C63" s="1194" t="s">
        <v>49</v>
      </c>
      <c r="D63" s="1194"/>
      <c r="E63" s="1195"/>
      <c r="F63" s="349">
        <v>1428</v>
      </c>
      <c r="G63" s="349">
        <v>1523</v>
      </c>
      <c r="H63" s="350">
        <v>1694</v>
      </c>
    </row>
    <row r="64" spans="2:8" ht="13.2" x14ac:dyDescent="0.2"/>
  </sheetData>
  <sheetProtection algorithmName="SHA-512" hashValue="lE2JiLDeQVKrqnq5lxAQUIuvnwUAO5/qJni8w0+41EFePwsMhgRD5hpz79Nl8qmRZ2d+187PfO57gyyLQwjVYw==" saltValue="NTLCmoY2PSQ6aWLb3Stm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158286</v>
      </c>
      <c r="E3" s="142"/>
      <c r="F3" s="143">
        <v>126525</v>
      </c>
      <c r="G3" s="144"/>
      <c r="H3" s="145"/>
    </row>
    <row r="4" spans="1:8" x14ac:dyDescent="0.2">
      <c r="A4" s="146"/>
      <c r="B4" s="147"/>
      <c r="C4" s="148"/>
      <c r="D4" s="149">
        <v>30522</v>
      </c>
      <c r="E4" s="150"/>
      <c r="F4" s="151">
        <v>67052</v>
      </c>
      <c r="G4" s="152"/>
      <c r="H4" s="153"/>
    </row>
    <row r="5" spans="1:8" x14ac:dyDescent="0.2">
      <c r="A5" s="134" t="s">
        <v>518</v>
      </c>
      <c r="B5" s="139"/>
      <c r="C5" s="140"/>
      <c r="D5" s="141">
        <v>83516</v>
      </c>
      <c r="E5" s="142"/>
      <c r="F5" s="143">
        <v>122054</v>
      </c>
      <c r="G5" s="144"/>
      <c r="H5" s="145"/>
    </row>
    <row r="6" spans="1:8" x14ac:dyDescent="0.2">
      <c r="A6" s="146"/>
      <c r="B6" s="147"/>
      <c r="C6" s="148"/>
      <c r="D6" s="149">
        <v>16565</v>
      </c>
      <c r="E6" s="150"/>
      <c r="F6" s="151">
        <v>68298</v>
      </c>
      <c r="G6" s="152"/>
      <c r="H6" s="153"/>
    </row>
    <row r="7" spans="1:8" x14ac:dyDescent="0.2">
      <c r="A7" s="134" t="s">
        <v>519</v>
      </c>
      <c r="B7" s="139"/>
      <c r="C7" s="140"/>
      <c r="D7" s="141">
        <v>83460</v>
      </c>
      <c r="E7" s="142"/>
      <c r="F7" s="143">
        <v>111644</v>
      </c>
      <c r="G7" s="144"/>
      <c r="H7" s="145"/>
    </row>
    <row r="8" spans="1:8" x14ac:dyDescent="0.2">
      <c r="A8" s="146"/>
      <c r="B8" s="147"/>
      <c r="C8" s="148"/>
      <c r="D8" s="149">
        <v>26635</v>
      </c>
      <c r="E8" s="150"/>
      <c r="F8" s="151">
        <v>66606</v>
      </c>
      <c r="G8" s="152"/>
      <c r="H8" s="153"/>
    </row>
    <row r="9" spans="1:8" x14ac:dyDescent="0.2">
      <c r="A9" s="134" t="s">
        <v>520</v>
      </c>
      <c r="B9" s="139"/>
      <c r="C9" s="140"/>
      <c r="D9" s="141">
        <v>50929</v>
      </c>
      <c r="E9" s="142"/>
      <c r="F9" s="143">
        <v>127917</v>
      </c>
      <c r="G9" s="144"/>
      <c r="H9" s="145"/>
    </row>
    <row r="10" spans="1:8" x14ac:dyDescent="0.2">
      <c r="A10" s="146"/>
      <c r="B10" s="147"/>
      <c r="C10" s="148"/>
      <c r="D10" s="149">
        <v>9696</v>
      </c>
      <c r="E10" s="150"/>
      <c r="F10" s="151">
        <v>69746</v>
      </c>
      <c r="G10" s="152"/>
      <c r="H10" s="153"/>
    </row>
    <row r="11" spans="1:8" x14ac:dyDescent="0.2">
      <c r="A11" s="134" t="s">
        <v>521</v>
      </c>
      <c r="B11" s="139"/>
      <c r="C11" s="140"/>
      <c r="D11" s="141">
        <v>65603</v>
      </c>
      <c r="E11" s="142"/>
      <c r="F11" s="143">
        <v>135931</v>
      </c>
      <c r="G11" s="144"/>
      <c r="H11" s="145"/>
    </row>
    <row r="12" spans="1:8" x14ac:dyDescent="0.2">
      <c r="A12" s="146"/>
      <c r="B12" s="147"/>
      <c r="C12" s="154"/>
      <c r="D12" s="149">
        <v>20763</v>
      </c>
      <c r="E12" s="150"/>
      <c r="F12" s="151">
        <v>75320</v>
      </c>
      <c r="G12" s="152"/>
      <c r="H12" s="153"/>
    </row>
    <row r="13" spans="1:8" x14ac:dyDescent="0.2">
      <c r="A13" s="134"/>
      <c r="B13" s="139"/>
      <c r="C13" s="140"/>
      <c r="D13" s="141">
        <v>88359</v>
      </c>
      <c r="E13" s="142"/>
      <c r="F13" s="143">
        <v>124814</v>
      </c>
      <c r="G13" s="155"/>
      <c r="H13" s="145"/>
    </row>
    <row r="14" spans="1:8" x14ac:dyDescent="0.2">
      <c r="A14" s="146"/>
      <c r="B14" s="147"/>
      <c r="C14" s="148"/>
      <c r="D14" s="149">
        <v>20836</v>
      </c>
      <c r="E14" s="150"/>
      <c r="F14" s="151">
        <v>69404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5.46</v>
      </c>
      <c r="C19" s="156">
        <f>ROUND(VALUE(SUBSTITUTE(実質収支比率等に係る経年分析!G$48,"▲","-")),2)</f>
        <v>6.21</v>
      </c>
      <c r="D19" s="156">
        <f>ROUND(VALUE(SUBSTITUTE(実質収支比率等に係る経年分析!H$48,"▲","-")),2)</f>
        <v>5.17</v>
      </c>
      <c r="E19" s="156">
        <f>ROUND(VALUE(SUBSTITUTE(実質収支比率等に係る経年分析!I$48,"▲","-")),2)</f>
        <v>4.25</v>
      </c>
      <c r="F19" s="156">
        <f>ROUND(VALUE(SUBSTITUTE(実質収支比率等に係る経年分析!J$48,"▲","-")),2)</f>
        <v>5.61</v>
      </c>
    </row>
    <row r="20" spans="1:11" x14ac:dyDescent="0.2">
      <c r="A20" s="156" t="s">
        <v>53</v>
      </c>
      <c r="B20" s="156">
        <f>ROUND(VALUE(SUBSTITUTE(実質収支比率等に係る経年分析!F$47,"▲","-")),2)</f>
        <v>11.69</v>
      </c>
      <c r="C20" s="156">
        <f>ROUND(VALUE(SUBSTITUTE(実質収支比率等に係る経年分析!G$47,"▲","-")),2)</f>
        <v>11.63</v>
      </c>
      <c r="D20" s="156">
        <f>ROUND(VALUE(SUBSTITUTE(実質収支比率等に係る経年分析!H$47,"▲","-")),2)</f>
        <v>14.49</v>
      </c>
      <c r="E20" s="156">
        <f>ROUND(VALUE(SUBSTITUTE(実質収支比率等に係る経年分析!I$47,"▲","-")),2)</f>
        <v>14.26</v>
      </c>
      <c r="F20" s="156">
        <f>ROUND(VALUE(SUBSTITUTE(実質収支比率等に係る経年分析!J$47,"▲","-")),2)</f>
        <v>12.21</v>
      </c>
    </row>
    <row r="21" spans="1:11" x14ac:dyDescent="0.2">
      <c r="A21" s="156" t="s">
        <v>54</v>
      </c>
      <c r="B21" s="156">
        <f>IF(ISNUMBER(VALUE(SUBSTITUTE(実質収支比率等に係る経年分析!F$49,"▲","-"))),ROUND(VALUE(SUBSTITUTE(実質収支比率等に係る経年分析!F$49,"▲","-")),2),NA())</f>
        <v>-1.58</v>
      </c>
      <c r="C21" s="156">
        <f>IF(ISNUMBER(VALUE(SUBSTITUTE(実質収支比率等に係る経年分析!G$49,"▲","-"))),ROUND(VALUE(SUBSTITUTE(実質収支比率等に係る経年分析!G$49,"▲","-")),2),NA())</f>
        <v>1.69</v>
      </c>
      <c r="D21" s="156">
        <f>IF(ISNUMBER(VALUE(SUBSTITUTE(実質収支比率等に係る経年分析!H$49,"▲","-"))),ROUND(VALUE(SUBSTITUTE(実質収支比率等に係る経年分析!H$49,"▲","-")),2),NA())</f>
        <v>1.71</v>
      </c>
      <c r="E21" s="156">
        <f>IF(ISNUMBER(VALUE(SUBSTITUTE(実質収支比率等に係る経年分析!I$49,"▲","-"))),ROUND(VALUE(SUBSTITUTE(実質収支比率等に係る経年分析!I$49,"▲","-")),2),NA())</f>
        <v>-0.82</v>
      </c>
      <c r="F21" s="156">
        <f>IF(ISNUMBER(VALUE(SUBSTITUTE(実質収支比率等に係る経年分析!J$49,"▲","-"))),ROUND(VALUE(SUBSTITUTE(実質収支比率等に係る経年分析!J$49,"▲","-")),2),NA())</f>
        <v>-0.32</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宇治田原町後期高齢者医療特別会計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0.05</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0.27</v>
      </c>
    </row>
    <row r="32" spans="1:11" x14ac:dyDescent="0.2">
      <c r="A32" s="157" t="str">
        <f>IF(連結実質赤字比率に係る赤字・黒字の構成分析!C$38="",NA(),連結実質赤字比率に係る赤字・黒字の構成分析!C$38)</f>
        <v>宇治田原町国民健康保険特別会計（事業勘定）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0.79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0.56000000000000005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v>
      </c>
    </row>
    <row r="33" spans="1:16" x14ac:dyDescent="0.2">
      <c r="A33" s="157" t="str">
        <f>IF(連結実質赤字比率に係る赤字・黒字の構成分析!C$37="",NA(),連結実質赤字比率に係る赤字・黒字の構成分析!C$37)</f>
        <v>宇治田原町介護保険特別会計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1.67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0.42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0.74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2.4300000000000002</v>
      </c>
    </row>
    <row r="34" spans="1:16" x14ac:dyDescent="0.2">
      <c r="A34" s="157" t="str">
        <f>IF(連結実質赤字比率に係る赤字・黒字の構成分析!C$36="",NA(),連結実質赤字比率に係る赤字・黒字の構成分析!C$36)</f>
        <v>宇治田原町下水道事業会計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0.98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0.77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1.23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2.94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3.71</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5.45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6.21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5.16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4.25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5.6</v>
      </c>
    </row>
    <row r="36" spans="1:16" x14ac:dyDescent="0.2">
      <c r="A36" s="157" t="str">
        <f>IF(連結実質赤字比率に係る赤字・黒字の構成分析!C$34="",NA(),連結実質赤字比率に係る赤字・黒字の構成分析!C$34)</f>
        <v>宇治田原町水道事業会計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6.36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7.04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6.64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8.0399999999999991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7.8</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427</v>
      </c>
      <c r="E42" s="158"/>
      <c r="F42" s="158"/>
      <c r="G42" s="158">
        <f>'実質公債費比率（分子）の構造'!L$52</f>
        <v>419</v>
      </c>
      <c r="H42" s="158"/>
      <c r="I42" s="158"/>
      <c r="J42" s="158">
        <f>'実質公債費比率（分子）の構造'!M$52</f>
        <v>434</v>
      </c>
      <c r="K42" s="158"/>
      <c r="L42" s="158"/>
      <c r="M42" s="158">
        <f>'実質公債費比率（分子）の構造'!N$52</f>
        <v>425</v>
      </c>
      <c r="N42" s="158"/>
      <c r="O42" s="158"/>
      <c r="P42" s="158">
        <f>'実質公債費比率（分子）の構造'!O$52</f>
        <v>404</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26</v>
      </c>
      <c r="C45" s="158"/>
      <c r="D45" s="158"/>
      <c r="E45" s="158">
        <f>'実質公債費比率（分子）の構造'!L$49</f>
        <v>22</v>
      </c>
      <c r="F45" s="158"/>
      <c r="G45" s="158"/>
      <c r="H45" s="158">
        <f>'実質公債費比率（分子）の構造'!M$49</f>
        <v>22</v>
      </c>
      <c r="I45" s="158"/>
      <c r="J45" s="158"/>
      <c r="K45" s="158">
        <f>'実質公債費比率（分子）の構造'!N$49</f>
        <v>23</v>
      </c>
      <c r="L45" s="158"/>
      <c r="M45" s="158"/>
      <c r="N45" s="158">
        <f>'実質公債費比率（分子）の構造'!O$49</f>
        <v>23</v>
      </c>
      <c r="O45" s="158"/>
      <c r="P45" s="158"/>
    </row>
    <row r="46" spans="1:16" x14ac:dyDescent="0.2">
      <c r="A46" s="158" t="s">
        <v>64</v>
      </c>
      <c r="B46" s="158">
        <f>'実質公債費比率（分子）の構造'!K$48</f>
        <v>147</v>
      </c>
      <c r="C46" s="158"/>
      <c r="D46" s="158"/>
      <c r="E46" s="158">
        <f>'実質公債費比率（分子）の構造'!L$48</f>
        <v>166</v>
      </c>
      <c r="F46" s="158"/>
      <c r="G46" s="158"/>
      <c r="H46" s="158">
        <f>'実質公債費比率（分子）の構造'!M$48</f>
        <v>176</v>
      </c>
      <c r="I46" s="158"/>
      <c r="J46" s="158"/>
      <c r="K46" s="158">
        <f>'実質公債費比率（分子）の構造'!N$48</f>
        <v>180</v>
      </c>
      <c r="L46" s="158"/>
      <c r="M46" s="158"/>
      <c r="N46" s="158">
        <f>'実質公債費比率（分子）の構造'!O$48</f>
        <v>197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470</v>
      </c>
      <c r="C49" s="158"/>
      <c r="D49" s="158"/>
      <c r="E49" s="158">
        <f>'実質公債費比率（分子）の構造'!L$45</f>
        <v>492</v>
      </c>
      <c r="F49" s="158"/>
      <c r="G49" s="158"/>
      <c r="H49" s="158">
        <f>'実質公債費比率（分子）の構造'!M$45</f>
        <v>524</v>
      </c>
      <c r="I49" s="158"/>
      <c r="J49" s="158"/>
      <c r="K49" s="158">
        <f>'実質公債費比率（分子）の構造'!N$45</f>
        <v>531</v>
      </c>
      <c r="L49" s="158"/>
      <c r="M49" s="158"/>
      <c r="N49" s="158">
        <f>'実質公債費比率（分子）の構造'!O$45</f>
        <v>531</v>
      </c>
      <c r="O49" s="158"/>
      <c r="P49" s="158"/>
    </row>
    <row r="50" spans="1:16" x14ac:dyDescent="0.2">
      <c r="A50" s="158" t="s">
        <v>67</v>
      </c>
      <c r="B50" s="158" t="e">
        <f>NA()</f>
        <v>#N/A</v>
      </c>
      <c r="C50" s="158">
        <f>IF(ISNUMBER('実質公債費比率（分子）の構造'!K$53),'実質公債費比率（分子）の構造'!K$53,NA())</f>
        <v>216</v>
      </c>
      <c r="D50" s="158" t="e">
        <f>NA()</f>
        <v>#N/A</v>
      </c>
      <c r="E50" s="158" t="e">
        <f>NA()</f>
        <v>#N/A</v>
      </c>
      <c r="F50" s="158">
        <f>IF(ISNUMBER('実質公債費比率（分子）の構造'!L$53),'実質公債費比率（分子）の構造'!L$53,NA())</f>
        <v>261</v>
      </c>
      <c r="G50" s="158" t="e">
        <f>NA()</f>
        <v>#N/A</v>
      </c>
      <c r="H50" s="158" t="e">
        <f>NA()</f>
        <v>#N/A</v>
      </c>
      <c r="I50" s="158">
        <f>IF(ISNUMBER('実質公債費比率（分子）の構造'!M$53),'実質公債費比率（分子）の構造'!M$53,NA())</f>
        <v>288</v>
      </c>
      <c r="J50" s="158" t="e">
        <f>NA()</f>
        <v>#N/A</v>
      </c>
      <c r="K50" s="158" t="e">
        <f>NA()</f>
        <v>#N/A</v>
      </c>
      <c r="L50" s="158">
        <f>IF(ISNUMBER('実質公債費比率（分子）の構造'!N$53),'実質公債費比率（分子）の構造'!N$53,NA())</f>
        <v>309</v>
      </c>
      <c r="M50" s="158" t="e">
        <f>NA()</f>
        <v>#N/A</v>
      </c>
      <c r="N50" s="158" t="e">
        <f>NA()</f>
        <v>#N/A</v>
      </c>
      <c r="O50" s="158">
        <f>IF(ISNUMBER('実質公債費比率（分子）の構造'!O$53),'実質公債費比率（分子）の構造'!O$53,NA())</f>
        <v>347</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5453</v>
      </c>
      <c r="E56" s="157"/>
      <c r="F56" s="157"/>
      <c r="G56" s="157">
        <f>'将来負担比率（分子）の構造'!J$52</f>
        <v>5416</v>
      </c>
      <c r="H56" s="157"/>
      <c r="I56" s="157"/>
      <c r="J56" s="157">
        <f>'将来負担比率（分子）の構造'!K$52</f>
        <v>5230</v>
      </c>
      <c r="K56" s="157"/>
      <c r="L56" s="157"/>
      <c r="M56" s="157">
        <f>'将来負担比率（分子）の構造'!L$52</f>
        <v>5054</v>
      </c>
      <c r="N56" s="157"/>
      <c r="O56" s="157"/>
      <c r="P56" s="157">
        <f>'将来負担比率（分子）の構造'!M$52</f>
        <v>4799</v>
      </c>
    </row>
    <row r="57" spans="1:16" x14ac:dyDescent="0.2">
      <c r="A57" s="157" t="s">
        <v>42</v>
      </c>
      <c r="B57" s="157"/>
      <c r="C57" s="157"/>
      <c r="D57" s="157">
        <f>'将来負担比率（分子）の構造'!I$51</f>
        <v>22</v>
      </c>
      <c r="E57" s="157"/>
      <c r="F57" s="157"/>
      <c r="G57" s="157">
        <f>'将来負担比率（分子）の構造'!J$51</f>
        <v>15</v>
      </c>
      <c r="H57" s="157"/>
      <c r="I57" s="157"/>
      <c r="J57" s="157">
        <f>'将来負担比率（分子）の構造'!K$51</f>
        <v>10</v>
      </c>
      <c r="K57" s="157"/>
      <c r="L57" s="157"/>
      <c r="M57" s="157">
        <f>'将来負担比率（分子）の構造'!L$51</f>
        <v>6</v>
      </c>
      <c r="N57" s="157"/>
      <c r="O57" s="157"/>
      <c r="P57" s="157">
        <f>'将来負担比率（分子）の構造'!M$51</f>
        <v>3</v>
      </c>
    </row>
    <row r="58" spans="1:16" x14ac:dyDescent="0.2">
      <c r="A58" s="157" t="s">
        <v>41</v>
      </c>
      <c r="B58" s="157"/>
      <c r="C58" s="157"/>
      <c r="D58" s="157">
        <f>'将来負担比率（分子）の構造'!I$50</f>
        <v>964</v>
      </c>
      <c r="E58" s="157"/>
      <c r="F58" s="157"/>
      <c r="G58" s="157">
        <f>'将来負担比率（分子）の構造'!J$50</f>
        <v>1287</v>
      </c>
      <c r="H58" s="157"/>
      <c r="I58" s="157"/>
      <c r="J58" s="157">
        <f>'将来負担比率（分子）の構造'!K$50</f>
        <v>1512</v>
      </c>
      <c r="K58" s="157"/>
      <c r="L58" s="157"/>
      <c r="M58" s="157">
        <f>'将来負担比率（分子）の構造'!L$50</f>
        <v>1562</v>
      </c>
      <c r="N58" s="157"/>
      <c r="O58" s="157"/>
      <c r="P58" s="157">
        <f>'将来負担比率（分子）の構造'!M$50</f>
        <v>1718</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472</v>
      </c>
      <c r="C62" s="157"/>
      <c r="D62" s="157"/>
      <c r="E62" s="157">
        <f>'将来負担比率（分子）の構造'!J$45</f>
        <v>530</v>
      </c>
      <c r="F62" s="157"/>
      <c r="G62" s="157"/>
      <c r="H62" s="157">
        <f>'将来負担比率（分子）の構造'!K$45</f>
        <v>519</v>
      </c>
      <c r="I62" s="157"/>
      <c r="J62" s="157"/>
      <c r="K62" s="157">
        <f>'将来負担比率（分子）の構造'!L$45</f>
        <v>618</v>
      </c>
      <c r="L62" s="157"/>
      <c r="M62" s="157"/>
      <c r="N62" s="157">
        <f>'将来負担比率（分子）の構造'!M$45</f>
        <v>609</v>
      </c>
      <c r="O62" s="157"/>
      <c r="P62" s="157"/>
    </row>
    <row r="63" spans="1:16" x14ac:dyDescent="0.2">
      <c r="A63" s="157" t="s">
        <v>34</v>
      </c>
      <c r="B63" s="157">
        <f>'将来負担比率（分子）の構造'!I$44</f>
        <v>212</v>
      </c>
      <c r="C63" s="157"/>
      <c r="D63" s="157"/>
      <c r="E63" s="157">
        <f>'将来負担比率（分子）の構造'!J$44</f>
        <v>204</v>
      </c>
      <c r="F63" s="157"/>
      <c r="G63" s="157"/>
      <c r="H63" s="157">
        <f>'将来負担比率（分子）の構造'!K$44</f>
        <v>206</v>
      </c>
      <c r="I63" s="157"/>
      <c r="J63" s="157"/>
      <c r="K63" s="157">
        <f>'将来負担比率（分子）の構造'!L$44</f>
        <v>214</v>
      </c>
      <c r="L63" s="157"/>
      <c r="M63" s="157"/>
      <c r="N63" s="157">
        <f>'将来負担比率（分子）の構造'!M$44</f>
        <v>206</v>
      </c>
      <c r="O63" s="157"/>
      <c r="P63" s="157"/>
    </row>
    <row r="64" spans="1:16" x14ac:dyDescent="0.2">
      <c r="A64" s="157" t="s">
        <v>33</v>
      </c>
      <c r="B64" s="157">
        <f>'将来負担比率（分子）の構造'!I$43</f>
        <v>2242</v>
      </c>
      <c r="C64" s="157"/>
      <c r="D64" s="157"/>
      <c r="E64" s="157">
        <f>'将来負担比率（分子）の構造'!J$43</f>
        <v>2056</v>
      </c>
      <c r="F64" s="157"/>
      <c r="G64" s="157"/>
      <c r="H64" s="157">
        <f>'将来負担比率（分子）の構造'!K$43</f>
        <v>2082</v>
      </c>
      <c r="I64" s="157"/>
      <c r="J64" s="157"/>
      <c r="K64" s="157">
        <f>'将来負担比率（分子）の構造'!L$43</f>
        <v>2048</v>
      </c>
      <c r="L64" s="157"/>
      <c r="M64" s="157"/>
      <c r="N64" s="157">
        <f>'将来負担比率（分子）の構造'!M$43</f>
        <v>2076</v>
      </c>
      <c r="O64" s="157"/>
      <c r="P64" s="157"/>
    </row>
    <row r="65" spans="1:16" x14ac:dyDescent="0.2">
      <c r="A65" s="157" t="s">
        <v>32</v>
      </c>
      <c r="B65" s="157">
        <f>'将来負担比率（分子）の構造'!I$42</f>
        <v>18</v>
      </c>
      <c r="C65" s="157"/>
      <c r="D65" s="157"/>
      <c r="E65" s="157">
        <f>'将来負担比率（分子）の構造'!J$42</f>
        <v>16</v>
      </c>
      <c r="F65" s="157"/>
      <c r="G65" s="157"/>
      <c r="H65" s="157">
        <f>'将来負担比率（分子）の構造'!K$42</f>
        <v>13</v>
      </c>
      <c r="I65" s="157"/>
      <c r="J65" s="157"/>
      <c r="K65" s="157">
        <f>'将来負担比率（分子）の構造'!L$42</f>
        <v>10</v>
      </c>
      <c r="L65" s="157"/>
      <c r="M65" s="157"/>
      <c r="N65" s="157">
        <f>'将来負担比率（分子）の構造'!M$42</f>
        <v>9</v>
      </c>
      <c r="O65" s="157"/>
      <c r="P65" s="157"/>
    </row>
    <row r="66" spans="1:16" x14ac:dyDescent="0.2">
      <c r="A66" s="157" t="s">
        <v>31</v>
      </c>
      <c r="B66" s="157">
        <f>'将来負担比率（分子）の構造'!I$41</f>
        <v>6747</v>
      </c>
      <c r="C66" s="157"/>
      <c r="D66" s="157"/>
      <c r="E66" s="157">
        <f>'将来負担比率（分子）の構造'!J$41</f>
        <v>6816</v>
      </c>
      <c r="F66" s="157"/>
      <c r="G66" s="157"/>
      <c r="H66" s="157">
        <f>'将来負担比率（分子）の構造'!K$41</f>
        <v>6756</v>
      </c>
      <c r="I66" s="157"/>
      <c r="J66" s="157"/>
      <c r="K66" s="157">
        <f>'将来負担比率（分子）の構造'!L$41</f>
        <v>6479</v>
      </c>
      <c r="L66" s="157"/>
      <c r="M66" s="157"/>
      <c r="N66" s="157">
        <f>'将来負担比率（分子）の構造'!M$41</f>
        <v>6258</v>
      </c>
      <c r="O66" s="157"/>
      <c r="P66" s="157"/>
    </row>
    <row r="67" spans="1:16" x14ac:dyDescent="0.2">
      <c r="A67" s="157" t="s">
        <v>71</v>
      </c>
      <c r="B67" s="157" t="e">
        <f>NA()</f>
        <v>#N/A</v>
      </c>
      <c r="C67" s="157">
        <f>IF(ISNUMBER('将来負担比率（分子）の構造'!I$53), IF('将来負担比率（分子）の構造'!I$53 &lt; 0, 0, '将来負担比率（分子）の構造'!I$53), NA())</f>
        <v>3251</v>
      </c>
      <c r="D67" s="157" t="e">
        <f>NA()</f>
        <v>#N/A</v>
      </c>
      <c r="E67" s="157" t="e">
        <f>NA()</f>
        <v>#N/A</v>
      </c>
      <c r="F67" s="157">
        <f>IF(ISNUMBER('将来負担比率（分子）の構造'!J$53), IF('将来負担比率（分子）の構造'!J$53 &lt; 0, 0, '将来負担比率（分子）の構造'!J$53), NA())</f>
        <v>2904</v>
      </c>
      <c r="G67" s="157" t="e">
        <f>NA()</f>
        <v>#N/A</v>
      </c>
      <c r="H67" s="157" t="e">
        <f>NA()</f>
        <v>#N/A</v>
      </c>
      <c r="I67" s="157">
        <f>IF(ISNUMBER('将来負担比率（分子）の構造'!K$53), IF('将来負担比率（分子）の構造'!K$53 &lt; 0, 0, '将来負担比率（分子）の構造'!K$53), NA())</f>
        <v>2824</v>
      </c>
      <c r="J67" s="157" t="e">
        <f>NA()</f>
        <v>#N/A</v>
      </c>
      <c r="K67" s="157" t="e">
        <f>NA()</f>
        <v>#N/A</v>
      </c>
      <c r="L67" s="157">
        <f>IF(ISNUMBER('将来負担比率（分子）の構造'!L$53), IF('将来負担比率（分子）の構造'!L$53 &lt; 0, 0, '将来負担比率（分子）の構造'!L$53), NA())</f>
        <v>2748</v>
      </c>
      <c r="M67" s="157" t="e">
        <f>NA()</f>
        <v>#N/A</v>
      </c>
      <c r="N67" s="157" t="e">
        <f>NA()</f>
        <v>#N/A</v>
      </c>
      <c r="O67" s="157">
        <f>IF(ISNUMBER('将来負担比率（分子）の構造'!M$53), IF('将来負担比率（分子）の構造'!M$53 &lt; 0, 0, '将来負担比率（分子）の構造'!M$53), NA())</f>
        <v>2640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468</v>
      </c>
      <c r="C72" s="161">
        <f>基金残高に係る経年分析!G55</f>
        <v>469</v>
      </c>
      <c r="D72" s="161">
        <f>基金残高に係る経年分析!H55</f>
        <v>409</v>
      </c>
    </row>
    <row r="73" spans="1:16" x14ac:dyDescent="0.2">
      <c r="A73" s="160" t="s">
        <v>74</v>
      </c>
      <c r="B73" s="161">
        <f>基金残高に係る経年分析!F56</f>
        <v>232</v>
      </c>
      <c r="C73" s="161">
        <f>基金残高に係る経年分析!G56</f>
        <v>262</v>
      </c>
      <c r="D73" s="161">
        <f>基金残高に係る経年分析!H56</f>
        <v>442</v>
      </c>
    </row>
    <row r="74" spans="1:16" x14ac:dyDescent="0.2">
      <c r="A74" s="160" t="s">
        <v>75</v>
      </c>
      <c r="B74" s="161">
        <f>基金残高に係る経年分析!F57</f>
        <v>728</v>
      </c>
      <c r="C74" s="161">
        <f>基金残高に係る経年分析!G57</f>
        <v>793</v>
      </c>
      <c r="D74" s="161">
        <f>基金残高に係る経年分析!H57</f>
        <v>843</v>
      </c>
    </row>
  </sheetData>
  <sheetProtection algorithmName="SHA-512" hashValue="ZxS6uHcPl38dCYTQ/iGvGTU2N/BQOtXwDhfcxiOpscoAXGaEbyUujogehyqXgkMTqwVfIxYcU4dH7hE9qUGO9g==" saltValue="wRDl25ioo811w0Qiso9GO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1740933</v>
      </c>
      <c r="S5" s="600"/>
      <c r="T5" s="600"/>
      <c r="U5" s="600"/>
      <c r="V5" s="600"/>
      <c r="W5" s="600"/>
      <c r="X5" s="600"/>
      <c r="Y5" s="601"/>
      <c r="Z5" s="602">
        <v>29.9</v>
      </c>
      <c r="AA5" s="602"/>
      <c r="AB5" s="602"/>
      <c r="AC5" s="602"/>
      <c r="AD5" s="603">
        <v>1740933</v>
      </c>
      <c r="AE5" s="603"/>
      <c r="AF5" s="603"/>
      <c r="AG5" s="603"/>
      <c r="AH5" s="603"/>
      <c r="AI5" s="603"/>
      <c r="AJ5" s="603"/>
      <c r="AK5" s="603"/>
      <c r="AL5" s="604">
        <v>50</v>
      </c>
      <c r="AM5" s="605"/>
      <c r="AN5" s="605"/>
      <c r="AO5" s="606"/>
      <c r="AP5" s="596" t="s">
        <v>216</v>
      </c>
      <c r="AQ5" s="597"/>
      <c r="AR5" s="597"/>
      <c r="AS5" s="597"/>
      <c r="AT5" s="597"/>
      <c r="AU5" s="597"/>
      <c r="AV5" s="597"/>
      <c r="AW5" s="597"/>
      <c r="AX5" s="597"/>
      <c r="AY5" s="597"/>
      <c r="AZ5" s="597"/>
      <c r="BA5" s="597"/>
      <c r="BB5" s="597"/>
      <c r="BC5" s="597"/>
      <c r="BD5" s="597"/>
      <c r="BE5" s="597"/>
      <c r="BF5" s="598"/>
      <c r="BG5" s="610">
        <v>1740933</v>
      </c>
      <c r="BH5" s="611"/>
      <c r="BI5" s="611"/>
      <c r="BJ5" s="611"/>
      <c r="BK5" s="611"/>
      <c r="BL5" s="611"/>
      <c r="BM5" s="611"/>
      <c r="BN5" s="612"/>
      <c r="BO5" s="613">
        <v>100</v>
      </c>
      <c r="BP5" s="613"/>
      <c r="BQ5" s="613"/>
      <c r="BR5" s="613"/>
      <c r="BS5" s="614">
        <v>45886</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61642</v>
      </c>
      <c r="S6" s="611"/>
      <c r="T6" s="611"/>
      <c r="U6" s="611"/>
      <c r="V6" s="611"/>
      <c r="W6" s="611"/>
      <c r="X6" s="611"/>
      <c r="Y6" s="612"/>
      <c r="Z6" s="613">
        <v>1.1000000000000001</v>
      </c>
      <c r="AA6" s="613"/>
      <c r="AB6" s="613"/>
      <c r="AC6" s="613"/>
      <c r="AD6" s="614">
        <v>61642</v>
      </c>
      <c r="AE6" s="614"/>
      <c r="AF6" s="614"/>
      <c r="AG6" s="614"/>
      <c r="AH6" s="614"/>
      <c r="AI6" s="614"/>
      <c r="AJ6" s="614"/>
      <c r="AK6" s="614"/>
      <c r="AL6" s="615">
        <v>1.8</v>
      </c>
      <c r="AM6" s="616"/>
      <c r="AN6" s="616"/>
      <c r="AO6" s="617"/>
      <c r="AP6" s="607" t="s">
        <v>221</v>
      </c>
      <c r="AQ6" s="608"/>
      <c r="AR6" s="608"/>
      <c r="AS6" s="608"/>
      <c r="AT6" s="608"/>
      <c r="AU6" s="608"/>
      <c r="AV6" s="608"/>
      <c r="AW6" s="608"/>
      <c r="AX6" s="608"/>
      <c r="AY6" s="608"/>
      <c r="AZ6" s="608"/>
      <c r="BA6" s="608"/>
      <c r="BB6" s="608"/>
      <c r="BC6" s="608"/>
      <c r="BD6" s="608"/>
      <c r="BE6" s="608"/>
      <c r="BF6" s="609"/>
      <c r="BG6" s="610">
        <v>1740933</v>
      </c>
      <c r="BH6" s="611"/>
      <c r="BI6" s="611"/>
      <c r="BJ6" s="611"/>
      <c r="BK6" s="611"/>
      <c r="BL6" s="611"/>
      <c r="BM6" s="611"/>
      <c r="BN6" s="612"/>
      <c r="BO6" s="613">
        <v>100</v>
      </c>
      <c r="BP6" s="613"/>
      <c r="BQ6" s="613"/>
      <c r="BR6" s="613"/>
      <c r="BS6" s="614">
        <v>45886</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83854</v>
      </c>
      <c r="CS6" s="611"/>
      <c r="CT6" s="611"/>
      <c r="CU6" s="611"/>
      <c r="CV6" s="611"/>
      <c r="CW6" s="611"/>
      <c r="CX6" s="611"/>
      <c r="CY6" s="612"/>
      <c r="CZ6" s="604">
        <v>1.5</v>
      </c>
      <c r="DA6" s="605"/>
      <c r="DB6" s="605"/>
      <c r="DC6" s="621"/>
      <c r="DD6" s="619" t="s">
        <v>122</v>
      </c>
      <c r="DE6" s="611"/>
      <c r="DF6" s="611"/>
      <c r="DG6" s="611"/>
      <c r="DH6" s="611"/>
      <c r="DI6" s="611"/>
      <c r="DJ6" s="611"/>
      <c r="DK6" s="611"/>
      <c r="DL6" s="611"/>
      <c r="DM6" s="611"/>
      <c r="DN6" s="611"/>
      <c r="DO6" s="611"/>
      <c r="DP6" s="612"/>
      <c r="DQ6" s="619">
        <v>83854</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673</v>
      </c>
      <c r="S7" s="611"/>
      <c r="T7" s="611"/>
      <c r="U7" s="611"/>
      <c r="V7" s="611"/>
      <c r="W7" s="611"/>
      <c r="X7" s="611"/>
      <c r="Y7" s="612"/>
      <c r="Z7" s="613">
        <v>0</v>
      </c>
      <c r="AA7" s="613"/>
      <c r="AB7" s="613"/>
      <c r="AC7" s="613"/>
      <c r="AD7" s="614">
        <v>673</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625869</v>
      </c>
      <c r="BH7" s="611"/>
      <c r="BI7" s="611"/>
      <c r="BJ7" s="611"/>
      <c r="BK7" s="611"/>
      <c r="BL7" s="611"/>
      <c r="BM7" s="611"/>
      <c r="BN7" s="612"/>
      <c r="BO7" s="613">
        <v>36</v>
      </c>
      <c r="BP7" s="613"/>
      <c r="BQ7" s="613"/>
      <c r="BR7" s="613"/>
      <c r="BS7" s="614">
        <v>45886</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1391526</v>
      </c>
      <c r="CS7" s="611"/>
      <c r="CT7" s="611"/>
      <c r="CU7" s="611"/>
      <c r="CV7" s="611"/>
      <c r="CW7" s="611"/>
      <c r="CX7" s="611"/>
      <c r="CY7" s="612"/>
      <c r="CZ7" s="613">
        <v>24.8</v>
      </c>
      <c r="DA7" s="613"/>
      <c r="DB7" s="613"/>
      <c r="DC7" s="613"/>
      <c r="DD7" s="619">
        <v>37480</v>
      </c>
      <c r="DE7" s="611"/>
      <c r="DF7" s="611"/>
      <c r="DG7" s="611"/>
      <c r="DH7" s="611"/>
      <c r="DI7" s="611"/>
      <c r="DJ7" s="611"/>
      <c r="DK7" s="611"/>
      <c r="DL7" s="611"/>
      <c r="DM7" s="611"/>
      <c r="DN7" s="611"/>
      <c r="DO7" s="611"/>
      <c r="DP7" s="612"/>
      <c r="DQ7" s="619">
        <v>966738</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14505</v>
      </c>
      <c r="S8" s="611"/>
      <c r="T8" s="611"/>
      <c r="U8" s="611"/>
      <c r="V8" s="611"/>
      <c r="W8" s="611"/>
      <c r="X8" s="611"/>
      <c r="Y8" s="612"/>
      <c r="Z8" s="613">
        <v>0.2</v>
      </c>
      <c r="AA8" s="613"/>
      <c r="AB8" s="613"/>
      <c r="AC8" s="613"/>
      <c r="AD8" s="614">
        <v>14505</v>
      </c>
      <c r="AE8" s="614"/>
      <c r="AF8" s="614"/>
      <c r="AG8" s="614"/>
      <c r="AH8" s="614"/>
      <c r="AI8" s="614"/>
      <c r="AJ8" s="614"/>
      <c r="AK8" s="614"/>
      <c r="AL8" s="615">
        <v>0.4</v>
      </c>
      <c r="AM8" s="616"/>
      <c r="AN8" s="616"/>
      <c r="AO8" s="617"/>
      <c r="AP8" s="607" t="s">
        <v>227</v>
      </c>
      <c r="AQ8" s="608"/>
      <c r="AR8" s="608"/>
      <c r="AS8" s="608"/>
      <c r="AT8" s="608"/>
      <c r="AU8" s="608"/>
      <c r="AV8" s="608"/>
      <c r="AW8" s="608"/>
      <c r="AX8" s="608"/>
      <c r="AY8" s="608"/>
      <c r="AZ8" s="608"/>
      <c r="BA8" s="608"/>
      <c r="BB8" s="608"/>
      <c r="BC8" s="608"/>
      <c r="BD8" s="608"/>
      <c r="BE8" s="608"/>
      <c r="BF8" s="609"/>
      <c r="BG8" s="610">
        <v>14129</v>
      </c>
      <c r="BH8" s="611"/>
      <c r="BI8" s="611"/>
      <c r="BJ8" s="611"/>
      <c r="BK8" s="611"/>
      <c r="BL8" s="611"/>
      <c r="BM8" s="611"/>
      <c r="BN8" s="612"/>
      <c r="BO8" s="613">
        <v>0.8</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1474978</v>
      </c>
      <c r="CS8" s="611"/>
      <c r="CT8" s="611"/>
      <c r="CU8" s="611"/>
      <c r="CV8" s="611"/>
      <c r="CW8" s="611"/>
      <c r="CX8" s="611"/>
      <c r="CY8" s="612"/>
      <c r="CZ8" s="613">
        <v>26.2</v>
      </c>
      <c r="DA8" s="613"/>
      <c r="DB8" s="613"/>
      <c r="DC8" s="613"/>
      <c r="DD8" s="619" t="s">
        <v>122</v>
      </c>
      <c r="DE8" s="611"/>
      <c r="DF8" s="611"/>
      <c r="DG8" s="611"/>
      <c r="DH8" s="611"/>
      <c r="DI8" s="611"/>
      <c r="DJ8" s="611"/>
      <c r="DK8" s="611"/>
      <c r="DL8" s="611"/>
      <c r="DM8" s="611"/>
      <c r="DN8" s="611"/>
      <c r="DO8" s="611"/>
      <c r="DP8" s="612"/>
      <c r="DQ8" s="619">
        <v>868730</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18031</v>
      </c>
      <c r="S9" s="611"/>
      <c r="T9" s="611"/>
      <c r="U9" s="611"/>
      <c r="V9" s="611"/>
      <c r="W9" s="611"/>
      <c r="X9" s="611"/>
      <c r="Y9" s="612"/>
      <c r="Z9" s="613">
        <v>0.3</v>
      </c>
      <c r="AA9" s="613"/>
      <c r="AB9" s="613"/>
      <c r="AC9" s="613"/>
      <c r="AD9" s="614">
        <v>18031</v>
      </c>
      <c r="AE9" s="614"/>
      <c r="AF9" s="614"/>
      <c r="AG9" s="614"/>
      <c r="AH9" s="614"/>
      <c r="AI9" s="614"/>
      <c r="AJ9" s="614"/>
      <c r="AK9" s="614"/>
      <c r="AL9" s="615">
        <v>0.5</v>
      </c>
      <c r="AM9" s="616"/>
      <c r="AN9" s="616"/>
      <c r="AO9" s="617"/>
      <c r="AP9" s="607" t="s">
        <v>230</v>
      </c>
      <c r="AQ9" s="608"/>
      <c r="AR9" s="608"/>
      <c r="AS9" s="608"/>
      <c r="AT9" s="608"/>
      <c r="AU9" s="608"/>
      <c r="AV9" s="608"/>
      <c r="AW9" s="608"/>
      <c r="AX9" s="608"/>
      <c r="AY9" s="608"/>
      <c r="AZ9" s="608"/>
      <c r="BA9" s="608"/>
      <c r="BB9" s="608"/>
      <c r="BC9" s="608"/>
      <c r="BD9" s="608"/>
      <c r="BE9" s="608"/>
      <c r="BF9" s="609"/>
      <c r="BG9" s="610">
        <v>433152</v>
      </c>
      <c r="BH9" s="611"/>
      <c r="BI9" s="611"/>
      <c r="BJ9" s="611"/>
      <c r="BK9" s="611"/>
      <c r="BL9" s="611"/>
      <c r="BM9" s="611"/>
      <c r="BN9" s="612"/>
      <c r="BO9" s="613">
        <v>24.9</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338652</v>
      </c>
      <c r="CS9" s="611"/>
      <c r="CT9" s="611"/>
      <c r="CU9" s="611"/>
      <c r="CV9" s="611"/>
      <c r="CW9" s="611"/>
      <c r="CX9" s="611"/>
      <c r="CY9" s="612"/>
      <c r="CZ9" s="613">
        <v>6</v>
      </c>
      <c r="DA9" s="613"/>
      <c r="DB9" s="613"/>
      <c r="DC9" s="613"/>
      <c r="DD9" s="619" t="s">
        <v>122</v>
      </c>
      <c r="DE9" s="611"/>
      <c r="DF9" s="611"/>
      <c r="DG9" s="611"/>
      <c r="DH9" s="611"/>
      <c r="DI9" s="611"/>
      <c r="DJ9" s="611"/>
      <c r="DK9" s="611"/>
      <c r="DL9" s="611"/>
      <c r="DM9" s="611"/>
      <c r="DN9" s="611"/>
      <c r="DO9" s="611"/>
      <c r="DP9" s="612"/>
      <c r="DQ9" s="619">
        <v>322210</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43040</v>
      </c>
      <c r="BH10" s="611"/>
      <c r="BI10" s="611"/>
      <c r="BJ10" s="611"/>
      <c r="BK10" s="611"/>
      <c r="BL10" s="611"/>
      <c r="BM10" s="611"/>
      <c r="BN10" s="612"/>
      <c r="BO10" s="613">
        <v>2.5</v>
      </c>
      <c r="BP10" s="613"/>
      <c r="BQ10" s="613"/>
      <c r="BR10" s="613"/>
      <c r="BS10" s="614">
        <v>7150</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1000</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500</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239290</v>
      </c>
      <c r="S11" s="611"/>
      <c r="T11" s="611"/>
      <c r="U11" s="611"/>
      <c r="V11" s="611"/>
      <c r="W11" s="611"/>
      <c r="X11" s="611"/>
      <c r="Y11" s="612"/>
      <c r="Z11" s="615">
        <v>4.0999999999999996</v>
      </c>
      <c r="AA11" s="616"/>
      <c r="AB11" s="616"/>
      <c r="AC11" s="622"/>
      <c r="AD11" s="619">
        <v>239290</v>
      </c>
      <c r="AE11" s="611"/>
      <c r="AF11" s="611"/>
      <c r="AG11" s="611"/>
      <c r="AH11" s="611"/>
      <c r="AI11" s="611"/>
      <c r="AJ11" s="611"/>
      <c r="AK11" s="612"/>
      <c r="AL11" s="615">
        <v>6.9</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135548</v>
      </c>
      <c r="BH11" s="611"/>
      <c r="BI11" s="611"/>
      <c r="BJ11" s="611"/>
      <c r="BK11" s="611"/>
      <c r="BL11" s="611"/>
      <c r="BM11" s="611"/>
      <c r="BN11" s="612"/>
      <c r="BO11" s="613">
        <v>7.8</v>
      </c>
      <c r="BP11" s="613"/>
      <c r="BQ11" s="613"/>
      <c r="BR11" s="613"/>
      <c r="BS11" s="614">
        <v>38736</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184678</v>
      </c>
      <c r="CS11" s="611"/>
      <c r="CT11" s="611"/>
      <c r="CU11" s="611"/>
      <c r="CV11" s="611"/>
      <c r="CW11" s="611"/>
      <c r="CX11" s="611"/>
      <c r="CY11" s="612"/>
      <c r="CZ11" s="613">
        <v>3.3</v>
      </c>
      <c r="DA11" s="613"/>
      <c r="DB11" s="613"/>
      <c r="DC11" s="613"/>
      <c r="DD11" s="619">
        <v>68863</v>
      </c>
      <c r="DE11" s="611"/>
      <c r="DF11" s="611"/>
      <c r="DG11" s="611"/>
      <c r="DH11" s="611"/>
      <c r="DI11" s="611"/>
      <c r="DJ11" s="611"/>
      <c r="DK11" s="611"/>
      <c r="DL11" s="611"/>
      <c r="DM11" s="611"/>
      <c r="DN11" s="611"/>
      <c r="DO11" s="611"/>
      <c r="DP11" s="612"/>
      <c r="DQ11" s="619">
        <v>110007</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23759</v>
      </c>
      <c r="S12" s="611"/>
      <c r="T12" s="611"/>
      <c r="U12" s="611"/>
      <c r="V12" s="611"/>
      <c r="W12" s="611"/>
      <c r="X12" s="611"/>
      <c r="Y12" s="612"/>
      <c r="Z12" s="613">
        <v>0.4</v>
      </c>
      <c r="AA12" s="613"/>
      <c r="AB12" s="613"/>
      <c r="AC12" s="613"/>
      <c r="AD12" s="614">
        <v>23759</v>
      </c>
      <c r="AE12" s="614"/>
      <c r="AF12" s="614"/>
      <c r="AG12" s="614"/>
      <c r="AH12" s="614"/>
      <c r="AI12" s="614"/>
      <c r="AJ12" s="614"/>
      <c r="AK12" s="614"/>
      <c r="AL12" s="615">
        <v>0.7</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1018228</v>
      </c>
      <c r="BH12" s="611"/>
      <c r="BI12" s="611"/>
      <c r="BJ12" s="611"/>
      <c r="BK12" s="611"/>
      <c r="BL12" s="611"/>
      <c r="BM12" s="611"/>
      <c r="BN12" s="612"/>
      <c r="BO12" s="613">
        <v>58.5</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61450</v>
      </c>
      <c r="CS12" s="611"/>
      <c r="CT12" s="611"/>
      <c r="CU12" s="611"/>
      <c r="CV12" s="611"/>
      <c r="CW12" s="611"/>
      <c r="CX12" s="611"/>
      <c r="CY12" s="612"/>
      <c r="CZ12" s="613">
        <v>1.1000000000000001</v>
      </c>
      <c r="DA12" s="613"/>
      <c r="DB12" s="613"/>
      <c r="DC12" s="613"/>
      <c r="DD12" s="619">
        <v>1538</v>
      </c>
      <c r="DE12" s="611"/>
      <c r="DF12" s="611"/>
      <c r="DG12" s="611"/>
      <c r="DH12" s="611"/>
      <c r="DI12" s="611"/>
      <c r="DJ12" s="611"/>
      <c r="DK12" s="611"/>
      <c r="DL12" s="611"/>
      <c r="DM12" s="611"/>
      <c r="DN12" s="611"/>
      <c r="DO12" s="611"/>
      <c r="DP12" s="612"/>
      <c r="DQ12" s="619">
        <v>53844</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1015727</v>
      </c>
      <c r="BH13" s="611"/>
      <c r="BI13" s="611"/>
      <c r="BJ13" s="611"/>
      <c r="BK13" s="611"/>
      <c r="BL13" s="611"/>
      <c r="BM13" s="611"/>
      <c r="BN13" s="612"/>
      <c r="BO13" s="613">
        <v>58.3</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638016</v>
      </c>
      <c r="CS13" s="611"/>
      <c r="CT13" s="611"/>
      <c r="CU13" s="611"/>
      <c r="CV13" s="611"/>
      <c r="CW13" s="611"/>
      <c r="CX13" s="611"/>
      <c r="CY13" s="612"/>
      <c r="CZ13" s="613">
        <v>11.4</v>
      </c>
      <c r="DA13" s="613"/>
      <c r="DB13" s="613"/>
      <c r="DC13" s="613"/>
      <c r="DD13" s="619">
        <v>296784</v>
      </c>
      <c r="DE13" s="611"/>
      <c r="DF13" s="611"/>
      <c r="DG13" s="611"/>
      <c r="DH13" s="611"/>
      <c r="DI13" s="611"/>
      <c r="DJ13" s="611"/>
      <c r="DK13" s="611"/>
      <c r="DL13" s="611"/>
      <c r="DM13" s="611"/>
      <c r="DN13" s="611"/>
      <c r="DO13" s="611"/>
      <c r="DP13" s="612"/>
      <c r="DQ13" s="619">
        <v>345411</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37645</v>
      </c>
      <c r="BH14" s="611"/>
      <c r="BI14" s="611"/>
      <c r="BJ14" s="611"/>
      <c r="BK14" s="611"/>
      <c r="BL14" s="611"/>
      <c r="BM14" s="611"/>
      <c r="BN14" s="612"/>
      <c r="BO14" s="613">
        <v>2.2000000000000002</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282108</v>
      </c>
      <c r="CS14" s="611"/>
      <c r="CT14" s="611"/>
      <c r="CU14" s="611"/>
      <c r="CV14" s="611"/>
      <c r="CW14" s="611"/>
      <c r="CX14" s="611"/>
      <c r="CY14" s="612"/>
      <c r="CZ14" s="613">
        <v>5</v>
      </c>
      <c r="DA14" s="613"/>
      <c r="DB14" s="613"/>
      <c r="DC14" s="613"/>
      <c r="DD14" s="619">
        <v>43172</v>
      </c>
      <c r="DE14" s="611"/>
      <c r="DF14" s="611"/>
      <c r="DG14" s="611"/>
      <c r="DH14" s="611"/>
      <c r="DI14" s="611"/>
      <c r="DJ14" s="611"/>
      <c r="DK14" s="611"/>
      <c r="DL14" s="611"/>
      <c r="DM14" s="611"/>
      <c r="DN14" s="611"/>
      <c r="DO14" s="611"/>
      <c r="DP14" s="612"/>
      <c r="DQ14" s="619">
        <v>235105</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9973</v>
      </c>
      <c r="S15" s="611"/>
      <c r="T15" s="611"/>
      <c r="U15" s="611"/>
      <c r="V15" s="611"/>
      <c r="W15" s="611"/>
      <c r="X15" s="611"/>
      <c r="Y15" s="612"/>
      <c r="Z15" s="613">
        <v>0.2</v>
      </c>
      <c r="AA15" s="613"/>
      <c r="AB15" s="613"/>
      <c r="AC15" s="613"/>
      <c r="AD15" s="614">
        <v>9973</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59191</v>
      </c>
      <c r="BH15" s="611"/>
      <c r="BI15" s="611"/>
      <c r="BJ15" s="611"/>
      <c r="BK15" s="611"/>
      <c r="BL15" s="611"/>
      <c r="BM15" s="611"/>
      <c r="BN15" s="612"/>
      <c r="BO15" s="613">
        <v>3.4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632946</v>
      </c>
      <c r="CS15" s="611"/>
      <c r="CT15" s="611"/>
      <c r="CU15" s="611"/>
      <c r="CV15" s="611"/>
      <c r="CW15" s="611"/>
      <c r="CX15" s="611"/>
      <c r="CY15" s="612"/>
      <c r="CZ15" s="613">
        <v>11.3</v>
      </c>
      <c r="DA15" s="613"/>
      <c r="DB15" s="613"/>
      <c r="DC15" s="613"/>
      <c r="DD15" s="619">
        <v>122125</v>
      </c>
      <c r="DE15" s="611"/>
      <c r="DF15" s="611"/>
      <c r="DG15" s="611"/>
      <c r="DH15" s="611"/>
      <c r="DI15" s="611"/>
      <c r="DJ15" s="611"/>
      <c r="DK15" s="611"/>
      <c r="DL15" s="611"/>
      <c r="DM15" s="611"/>
      <c r="DN15" s="611"/>
      <c r="DO15" s="611"/>
      <c r="DP15" s="612"/>
      <c r="DQ15" s="619">
        <v>398603</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33353</v>
      </c>
      <c r="S16" s="611"/>
      <c r="T16" s="611"/>
      <c r="U16" s="611"/>
      <c r="V16" s="611"/>
      <c r="W16" s="611"/>
      <c r="X16" s="611"/>
      <c r="Y16" s="612"/>
      <c r="Z16" s="613">
        <v>0.6</v>
      </c>
      <c r="AA16" s="613"/>
      <c r="AB16" s="613"/>
      <c r="AC16" s="613"/>
      <c r="AD16" s="614">
        <v>33353</v>
      </c>
      <c r="AE16" s="614"/>
      <c r="AF16" s="614"/>
      <c r="AG16" s="614"/>
      <c r="AH16" s="614"/>
      <c r="AI16" s="614"/>
      <c r="AJ16" s="614"/>
      <c r="AK16" s="614"/>
      <c r="AL16" s="615">
        <v>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200</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v>200</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53074</v>
      </c>
      <c r="S17" s="611"/>
      <c r="T17" s="611"/>
      <c r="U17" s="611"/>
      <c r="V17" s="611"/>
      <c r="W17" s="611"/>
      <c r="X17" s="611"/>
      <c r="Y17" s="612"/>
      <c r="Z17" s="613">
        <v>0.9</v>
      </c>
      <c r="AA17" s="613"/>
      <c r="AB17" s="613"/>
      <c r="AC17" s="613"/>
      <c r="AD17" s="614">
        <v>53074</v>
      </c>
      <c r="AE17" s="614"/>
      <c r="AF17" s="614"/>
      <c r="AG17" s="614"/>
      <c r="AH17" s="614"/>
      <c r="AI17" s="614"/>
      <c r="AJ17" s="614"/>
      <c r="AK17" s="614"/>
      <c r="AL17" s="615">
        <v>1.5</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531119</v>
      </c>
      <c r="CS17" s="611"/>
      <c r="CT17" s="611"/>
      <c r="CU17" s="611"/>
      <c r="CV17" s="611"/>
      <c r="CW17" s="611"/>
      <c r="CX17" s="611"/>
      <c r="CY17" s="612"/>
      <c r="CZ17" s="613">
        <v>9.4</v>
      </c>
      <c r="DA17" s="613"/>
      <c r="DB17" s="613"/>
      <c r="DC17" s="613"/>
      <c r="DD17" s="619" t="s">
        <v>122</v>
      </c>
      <c r="DE17" s="611"/>
      <c r="DF17" s="611"/>
      <c r="DG17" s="611"/>
      <c r="DH17" s="611"/>
      <c r="DI17" s="611"/>
      <c r="DJ17" s="611"/>
      <c r="DK17" s="611"/>
      <c r="DL17" s="611"/>
      <c r="DM17" s="611"/>
      <c r="DN17" s="611"/>
      <c r="DO17" s="611"/>
      <c r="DP17" s="612"/>
      <c r="DQ17" s="619">
        <v>501356</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7612</v>
      </c>
      <c r="S18" s="611"/>
      <c r="T18" s="611"/>
      <c r="U18" s="611"/>
      <c r="V18" s="611"/>
      <c r="W18" s="611"/>
      <c r="X18" s="611"/>
      <c r="Y18" s="612"/>
      <c r="Z18" s="613">
        <v>0.1</v>
      </c>
      <c r="AA18" s="613"/>
      <c r="AB18" s="613"/>
      <c r="AC18" s="613"/>
      <c r="AD18" s="614">
        <v>7612</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38590</v>
      </c>
      <c r="S19" s="611"/>
      <c r="T19" s="611"/>
      <c r="U19" s="611"/>
      <c r="V19" s="611"/>
      <c r="W19" s="611"/>
      <c r="X19" s="611"/>
      <c r="Y19" s="612"/>
      <c r="Z19" s="613">
        <v>0.7</v>
      </c>
      <c r="AA19" s="613"/>
      <c r="AB19" s="613"/>
      <c r="AC19" s="613"/>
      <c r="AD19" s="614">
        <v>38590</v>
      </c>
      <c r="AE19" s="614"/>
      <c r="AF19" s="614"/>
      <c r="AG19" s="614"/>
      <c r="AH19" s="614"/>
      <c r="AI19" s="614"/>
      <c r="AJ19" s="614"/>
      <c r="AK19" s="614"/>
      <c r="AL19" s="615">
        <v>1.1000000000000001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6872</v>
      </c>
      <c r="S20" s="611"/>
      <c r="T20" s="611"/>
      <c r="U20" s="611"/>
      <c r="V20" s="611"/>
      <c r="W20" s="611"/>
      <c r="X20" s="611"/>
      <c r="Y20" s="612"/>
      <c r="Z20" s="613">
        <v>0.1</v>
      </c>
      <c r="AA20" s="613"/>
      <c r="AB20" s="613"/>
      <c r="AC20" s="613"/>
      <c r="AD20" s="614">
        <v>6872</v>
      </c>
      <c r="AE20" s="614"/>
      <c r="AF20" s="614"/>
      <c r="AG20" s="614"/>
      <c r="AH20" s="614"/>
      <c r="AI20" s="614"/>
      <c r="AJ20" s="614"/>
      <c r="AK20" s="614"/>
      <c r="AL20" s="615">
        <v>0.2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5620527</v>
      </c>
      <c r="CS20" s="611"/>
      <c r="CT20" s="611"/>
      <c r="CU20" s="611"/>
      <c r="CV20" s="611"/>
      <c r="CW20" s="611"/>
      <c r="CX20" s="611"/>
      <c r="CY20" s="612"/>
      <c r="CZ20" s="613">
        <v>100</v>
      </c>
      <c r="DA20" s="613"/>
      <c r="DB20" s="613"/>
      <c r="DC20" s="613"/>
      <c r="DD20" s="619">
        <v>569962</v>
      </c>
      <c r="DE20" s="611"/>
      <c r="DF20" s="611"/>
      <c r="DG20" s="611"/>
      <c r="DH20" s="611"/>
      <c r="DI20" s="611"/>
      <c r="DJ20" s="611"/>
      <c r="DK20" s="611"/>
      <c r="DL20" s="611"/>
      <c r="DM20" s="611"/>
      <c r="DN20" s="611"/>
      <c r="DO20" s="611"/>
      <c r="DP20" s="612"/>
      <c r="DQ20" s="619">
        <v>3886558</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1348879</v>
      </c>
      <c r="S21" s="611"/>
      <c r="T21" s="611"/>
      <c r="U21" s="611"/>
      <c r="V21" s="611"/>
      <c r="W21" s="611"/>
      <c r="X21" s="611"/>
      <c r="Y21" s="612"/>
      <c r="Z21" s="613">
        <v>23.2</v>
      </c>
      <c r="AA21" s="613"/>
      <c r="AB21" s="613"/>
      <c r="AC21" s="613"/>
      <c r="AD21" s="614">
        <v>1257758</v>
      </c>
      <c r="AE21" s="614"/>
      <c r="AF21" s="614"/>
      <c r="AG21" s="614"/>
      <c r="AH21" s="614"/>
      <c r="AI21" s="614"/>
      <c r="AJ21" s="614"/>
      <c r="AK21" s="614"/>
      <c r="AL21" s="615">
        <v>36.200000000000003</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1257758</v>
      </c>
      <c r="S22" s="611"/>
      <c r="T22" s="611"/>
      <c r="U22" s="611"/>
      <c r="V22" s="611"/>
      <c r="W22" s="611"/>
      <c r="X22" s="611"/>
      <c r="Y22" s="612"/>
      <c r="Z22" s="613">
        <v>21.6</v>
      </c>
      <c r="AA22" s="613"/>
      <c r="AB22" s="613"/>
      <c r="AC22" s="613"/>
      <c r="AD22" s="614">
        <v>1257758</v>
      </c>
      <c r="AE22" s="614"/>
      <c r="AF22" s="614"/>
      <c r="AG22" s="614"/>
      <c r="AH22" s="614"/>
      <c r="AI22" s="614"/>
      <c r="AJ22" s="614"/>
      <c r="AK22" s="614"/>
      <c r="AL22" s="615">
        <v>36.200000000000003</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91121</v>
      </c>
      <c r="S23" s="611"/>
      <c r="T23" s="611"/>
      <c r="U23" s="611"/>
      <c r="V23" s="611"/>
      <c r="W23" s="611"/>
      <c r="X23" s="611"/>
      <c r="Y23" s="612"/>
      <c r="Z23" s="613">
        <v>1.6</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2396748</v>
      </c>
      <c r="CS24" s="600"/>
      <c r="CT24" s="600"/>
      <c r="CU24" s="600"/>
      <c r="CV24" s="600"/>
      <c r="CW24" s="600"/>
      <c r="CX24" s="600"/>
      <c r="CY24" s="601"/>
      <c r="CZ24" s="604">
        <v>42.6</v>
      </c>
      <c r="DA24" s="605"/>
      <c r="DB24" s="605"/>
      <c r="DC24" s="621"/>
      <c r="DD24" s="640">
        <v>1764805</v>
      </c>
      <c r="DE24" s="600"/>
      <c r="DF24" s="600"/>
      <c r="DG24" s="600"/>
      <c r="DH24" s="600"/>
      <c r="DI24" s="600"/>
      <c r="DJ24" s="600"/>
      <c r="DK24" s="601"/>
      <c r="DL24" s="640">
        <v>1676727</v>
      </c>
      <c r="DM24" s="600"/>
      <c r="DN24" s="600"/>
      <c r="DO24" s="600"/>
      <c r="DP24" s="600"/>
      <c r="DQ24" s="600"/>
      <c r="DR24" s="600"/>
      <c r="DS24" s="600"/>
      <c r="DT24" s="600"/>
      <c r="DU24" s="600"/>
      <c r="DV24" s="601"/>
      <c r="DW24" s="604">
        <v>48</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3544112</v>
      </c>
      <c r="S25" s="611"/>
      <c r="T25" s="611"/>
      <c r="U25" s="611"/>
      <c r="V25" s="611"/>
      <c r="W25" s="611"/>
      <c r="X25" s="611"/>
      <c r="Y25" s="612"/>
      <c r="Z25" s="613">
        <v>60.8</v>
      </c>
      <c r="AA25" s="613"/>
      <c r="AB25" s="613"/>
      <c r="AC25" s="613"/>
      <c r="AD25" s="614">
        <v>3452991</v>
      </c>
      <c r="AE25" s="614"/>
      <c r="AF25" s="614"/>
      <c r="AG25" s="614"/>
      <c r="AH25" s="614"/>
      <c r="AI25" s="614"/>
      <c r="AJ25" s="614"/>
      <c r="AK25" s="614"/>
      <c r="AL25" s="615">
        <v>99.3</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1222220</v>
      </c>
      <c r="CS25" s="643"/>
      <c r="CT25" s="643"/>
      <c r="CU25" s="643"/>
      <c r="CV25" s="643"/>
      <c r="CW25" s="643"/>
      <c r="CX25" s="643"/>
      <c r="CY25" s="644"/>
      <c r="CZ25" s="615">
        <v>21.7</v>
      </c>
      <c r="DA25" s="641"/>
      <c r="DB25" s="641"/>
      <c r="DC25" s="645"/>
      <c r="DD25" s="619">
        <v>1010819</v>
      </c>
      <c r="DE25" s="643"/>
      <c r="DF25" s="643"/>
      <c r="DG25" s="643"/>
      <c r="DH25" s="643"/>
      <c r="DI25" s="643"/>
      <c r="DJ25" s="643"/>
      <c r="DK25" s="644"/>
      <c r="DL25" s="619">
        <v>979432</v>
      </c>
      <c r="DM25" s="643"/>
      <c r="DN25" s="643"/>
      <c r="DO25" s="643"/>
      <c r="DP25" s="643"/>
      <c r="DQ25" s="643"/>
      <c r="DR25" s="643"/>
      <c r="DS25" s="643"/>
      <c r="DT25" s="643"/>
      <c r="DU25" s="643"/>
      <c r="DV25" s="644"/>
      <c r="DW25" s="615">
        <v>28.1</v>
      </c>
      <c r="DX25" s="641"/>
      <c r="DY25" s="641"/>
      <c r="DZ25" s="641"/>
      <c r="EA25" s="641"/>
      <c r="EB25" s="641"/>
      <c r="EC25" s="642"/>
    </row>
    <row r="26" spans="2:133" ht="11.25" customHeight="1" x14ac:dyDescent="0.2">
      <c r="B26" s="607" t="s">
        <v>283</v>
      </c>
      <c r="C26" s="608"/>
      <c r="D26" s="608"/>
      <c r="E26" s="608"/>
      <c r="F26" s="608"/>
      <c r="G26" s="608"/>
      <c r="H26" s="608"/>
      <c r="I26" s="608"/>
      <c r="J26" s="608"/>
      <c r="K26" s="608"/>
      <c r="L26" s="608"/>
      <c r="M26" s="608"/>
      <c r="N26" s="608"/>
      <c r="O26" s="608"/>
      <c r="P26" s="608"/>
      <c r="Q26" s="609"/>
      <c r="R26" s="610">
        <v>817</v>
      </c>
      <c r="S26" s="611"/>
      <c r="T26" s="611"/>
      <c r="U26" s="611"/>
      <c r="V26" s="611"/>
      <c r="W26" s="611"/>
      <c r="X26" s="611"/>
      <c r="Y26" s="612"/>
      <c r="Z26" s="613">
        <v>0</v>
      </c>
      <c r="AA26" s="613"/>
      <c r="AB26" s="613"/>
      <c r="AC26" s="613"/>
      <c r="AD26" s="614">
        <v>817</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594051</v>
      </c>
      <c r="CS26" s="611"/>
      <c r="CT26" s="611"/>
      <c r="CU26" s="611"/>
      <c r="CV26" s="611"/>
      <c r="CW26" s="611"/>
      <c r="CX26" s="611"/>
      <c r="CY26" s="612"/>
      <c r="CZ26" s="615">
        <v>10.6</v>
      </c>
      <c r="DA26" s="641"/>
      <c r="DB26" s="641"/>
      <c r="DC26" s="645"/>
      <c r="DD26" s="619">
        <v>546886</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2">
      <c r="B27" s="607" t="s">
        <v>286</v>
      </c>
      <c r="C27" s="608"/>
      <c r="D27" s="608"/>
      <c r="E27" s="608"/>
      <c r="F27" s="608"/>
      <c r="G27" s="608"/>
      <c r="H27" s="608"/>
      <c r="I27" s="608"/>
      <c r="J27" s="608"/>
      <c r="K27" s="608"/>
      <c r="L27" s="608"/>
      <c r="M27" s="608"/>
      <c r="N27" s="608"/>
      <c r="O27" s="608"/>
      <c r="P27" s="608"/>
      <c r="Q27" s="609"/>
      <c r="R27" s="610">
        <v>6419</v>
      </c>
      <c r="S27" s="611"/>
      <c r="T27" s="611"/>
      <c r="U27" s="611"/>
      <c r="V27" s="611"/>
      <c r="W27" s="611"/>
      <c r="X27" s="611"/>
      <c r="Y27" s="612"/>
      <c r="Z27" s="613">
        <v>0.1</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1740933</v>
      </c>
      <c r="BH27" s="611"/>
      <c r="BI27" s="611"/>
      <c r="BJ27" s="611"/>
      <c r="BK27" s="611"/>
      <c r="BL27" s="611"/>
      <c r="BM27" s="611"/>
      <c r="BN27" s="612"/>
      <c r="BO27" s="613">
        <v>100</v>
      </c>
      <c r="BP27" s="613"/>
      <c r="BQ27" s="613"/>
      <c r="BR27" s="613"/>
      <c r="BS27" s="614">
        <v>45886</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643409</v>
      </c>
      <c r="CS27" s="643"/>
      <c r="CT27" s="643"/>
      <c r="CU27" s="643"/>
      <c r="CV27" s="643"/>
      <c r="CW27" s="643"/>
      <c r="CX27" s="643"/>
      <c r="CY27" s="644"/>
      <c r="CZ27" s="615">
        <v>11.4</v>
      </c>
      <c r="DA27" s="641"/>
      <c r="DB27" s="641"/>
      <c r="DC27" s="645"/>
      <c r="DD27" s="619">
        <v>252630</v>
      </c>
      <c r="DE27" s="643"/>
      <c r="DF27" s="643"/>
      <c r="DG27" s="643"/>
      <c r="DH27" s="643"/>
      <c r="DI27" s="643"/>
      <c r="DJ27" s="643"/>
      <c r="DK27" s="644"/>
      <c r="DL27" s="619">
        <v>195939</v>
      </c>
      <c r="DM27" s="643"/>
      <c r="DN27" s="643"/>
      <c r="DO27" s="643"/>
      <c r="DP27" s="643"/>
      <c r="DQ27" s="643"/>
      <c r="DR27" s="643"/>
      <c r="DS27" s="643"/>
      <c r="DT27" s="643"/>
      <c r="DU27" s="643"/>
      <c r="DV27" s="644"/>
      <c r="DW27" s="615">
        <v>5.6</v>
      </c>
      <c r="DX27" s="641"/>
      <c r="DY27" s="641"/>
      <c r="DZ27" s="641"/>
      <c r="EA27" s="641"/>
      <c r="EB27" s="641"/>
      <c r="EC27" s="642"/>
    </row>
    <row r="28" spans="2:133" ht="11.25" customHeight="1" x14ac:dyDescent="0.2">
      <c r="B28" s="607" t="s">
        <v>289</v>
      </c>
      <c r="C28" s="608"/>
      <c r="D28" s="608"/>
      <c r="E28" s="608"/>
      <c r="F28" s="608"/>
      <c r="G28" s="608"/>
      <c r="H28" s="608"/>
      <c r="I28" s="608"/>
      <c r="J28" s="608"/>
      <c r="K28" s="608"/>
      <c r="L28" s="608"/>
      <c r="M28" s="608"/>
      <c r="N28" s="608"/>
      <c r="O28" s="608"/>
      <c r="P28" s="608"/>
      <c r="Q28" s="609"/>
      <c r="R28" s="610">
        <v>50142</v>
      </c>
      <c r="S28" s="611"/>
      <c r="T28" s="611"/>
      <c r="U28" s="611"/>
      <c r="V28" s="611"/>
      <c r="W28" s="611"/>
      <c r="X28" s="611"/>
      <c r="Y28" s="612"/>
      <c r="Z28" s="613">
        <v>0.9</v>
      </c>
      <c r="AA28" s="613"/>
      <c r="AB28" s="613"/>
      <c r="AC28" s="613"/>
      <c r="AD28" s="614">
        <v>23653</v>
      </c>
      <c r="AE28" s="614"/>
      <c r="AF28" s="614"/>
      <c r="AG28" s="614"/>
      <c r="AH28" s="614"/>
      <c r="AI28" s="614"/>
      <c r="AJ28" s="614"/>
      <c r="AK28" s="614"/>
      <c r="AL28" s="615">
        <v>0.7</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531119</v>
      </c>
      <c r="CS28" s="611"/>
      <c r="CT28" s="611"/>
      <c r="CU28" s="611"/>
      <c r="CV28" s="611"/>
      <c r="CW28" s="611"/>
      <c r="CX28" s="611"/>
      <c r="CY28" s="612"/>
      <c r="CZ28" s="615">
        <v>9.4</v>
      </c>
      <c r="DA28" s="641"/>
      <c r="DB28" s="641"/>
      <c r="DC28" s="645"/>
      <c r="DD28" s="619">
        <v>501356</v>
      </c>
      <c r="DE28" s="611"/>
      <c r="DF28" s="611"/>
      <c r="DG28" s="611"/>
      <c r="DH28" s="611"/>
      <c r="DI28" s="611"/>
      <c r="DJ28" s="611"/>
      <c r="DK28" s="612"/>
      <c r="DL28" s="619">
        <v>501356</v>
      </c>
      <c r="DM28" s="611"/>
      <c r="DN28" s="611"/>
      <c r="DO28" s="611"/>
      <c r="DP28" s="611"/>
      <c r="DQ28" s="611"/>
      <c r="DR28" s="611"/>
      <c r="DS28" s="611"/>
      <c r="DT28" s="611"/>
      <c r="DU28" s="611"/>
      <c r="DV28" s="612"/>
      <c r="DW28" s="615">
        <v>14.4</v>
      </c>
      <c r="DX28" s="641"/>
      <c r="DY28" s="641"/>
      <c r="DZ28" s="641"/>
      <c r="EA28" s="641"/>
      <c r="EB28" s="641"/>
      <c r="EC28" s="642"/>
    </row>
    <row r="29" spans="2:133" ht="11.25" customHeight="1" x14ac:dyDescent="0.2">
      <c r="B29" s="607" t="s">
        <v>291</v>
      </c>
      <c r="C29" s="608"/>
      <c r="D29" s="608"/>
      <c r="E29" s="608"/>
      <c r="F29" s="608"/>
      <c r="G29" s="608"/>
      <c r="H29" s="608"/>
      <c r="I29" s="608"/>
      <c r="J29" s="608"/>
      <c r="K29" s="608"/>
      <c r="L29" s="608"/>
      <c r="M29" s="608"/>
      <c r="N29" s="608"/>
      <c r="O29" s="608"/>
      <c r="P29" s="608"/>
      <c r="Q29" s="609"/>
      <c r="R29" s="610">
        <v>4760</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531053</v>
      </c>
      <c r="CS29" s="643"/>
      <c r="CT29" s="643"/>
      <c r="CU29" s="643"/>
      <c r="CV29" s="643"/>
      <c r="CW29" s="643"/>
      <c r="CX29" s="643"/>
      <c r="CY29" s="644"/>
      <c r="CZ29" s="615">
        <v>9.4</v>
      </c>
      <c r="DA29" s="641"/>
      <c r="DB29" s="641"/>
      <c r="DC29" s="645"/>
      <c r="DD29" s="619">
        <v>501290</v>
      </c>
      <c r="DE29" s="643"/>
      <c r="DF29" s="643"/>
      <c r="DG29" s="643"/>
      <c r="DH29" s="643"/>
      <c r="DI29" s="643"/>
      <c r="DJ29" s="643"/>
      <c r="DK29" s="644"/>
      <c r="DL29" s="619">
        <v>501290</v>
      </c>
      <c r="DM29" s="643"/>
      <c r="DN29" s="643"/>
      <c r="DO29" s="643"/>
      <c r="DP29" s="643"/>
      <c r="DQ29" s="643"/>
      <c r="DR29" s="643"/>
      <c r="DS29" s="643"/>
      <c r="DT29" s="643"/>
      <c r="DU29" s="643"/>
      <c r="DV29" s="644"/>
      <c r="DW29" s="615">
        <v>14.4</v>
      </c>
      <c r="DX29" s="641"/>
      <c r="DY29" s="641"/>
      <c r="DZ29" s="641"/>
      <c r="EA29" s="641"/>
      <c r="EB29" s="641"/>
      <c r="EC29" s="642"/>
    </row>
    <row r="30" spans="2:133" ht="11.25" customHeight="1" x14ac:dyDescent="0.2">
      <c r="B30" s="607" t="s">
        <v>293</v>
      </c>
      <c r="C30" s="608"/>
      <c r="D30" s="608"/>
      <c r="E30" s="608"/>
      <c r="F30" s="608"/>
      <c r="G30" s="608"/>
      <c r="H30" s="608"/>
      <c r="I30" s="608"/>
      <c r="J30" s="608"/>
      <c r="K30" s="608"/>
      <c r="L30" s="608"/>
      <c r="M30" s="608"/>
      <c r="N30" s="608"/>
      <c r="O30" s="608"/>
      <c r="P30" s="608"/>
      <c r="Q30" s="609"/>
      <c r="R30" s="610">
        <v>674025</v>
      </c>
      <c r="S30" s="611"/>
      <c r="T30" s="611"/>
      <c r="U30" s="611"/>
      <c r="V30" s="611"/>
      <c r="W30" s="611"/>
      <c r="X30" s="611"/>
      <c r="Y30" s="612"/>
      <c r="Z30" s="613">
        <v>11.6</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510661</v>
      </c>
      <c r="CS30" s="611"/>
      <c r="CT30" s="611"/>
      <c r="CU30" s="611"/>
      <c r="CV30" s="611"/>
      <c r="CW30" s="611"/>
      <c r="CX30" s="611"/>
      <c r="CY30" s="612"/>
      <c r="CZ30" s="615">
        <v>9.1</v>
      </c>
      <c r="DA30" s="641"/>
      <c r="DB30" s="641"/>
      <c r="DC30" s="645"/>
      <c r="DD30" s="619">
        <v>484898</v>
      </c>
      <c r="DE30" s="611"/>
      <c r="DF30" s="611"/>
      <c r="DG30" s="611"/>
      <c r="DH30" s="611"/>
      <c r="DI30" s="611"/>
      <c r="DJ30" s="611"/>
      <c r="DK30" s="612"/>
      <c r="DL30" s="619">
        <v>484898</v>
      </c>
      <c r="DM30" s="611"/>
      <c r="DN30" s="611"/>
      <c r="DO30" s="611"/>
      <c r="DP30" s="611"/>
      <c r="DQ30" s="611"/>
      <c r="DR30" s="611"/>
      <c r="DS30" s="611"/>
      <c r="DT30" s="611"/>
      <c r="DU30" s="611"/>
      <c r="DV30" s="612"/>
      <c r="DW30" s="615">
        <v>13.9</v>
      </c>
      <c r="DX30" s="641"/>
      <c r="DY30" s="641"/>
      <c r="DZ30" s="641"/>
      <c r="EA30" s="641"/>
      <c r="EB30" s="641"/>
      <c r="EC30" s="642"/>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99.3</v>
      </c>
      <c r="BH31" s="654"/>
      <c r="BI31" s="654"/>
      <c r="BJ31" s="654"/>
      <c r="BK31" s="654"/>
      <c r="BL31" s="654"/>
      <c r="BM31" s="605">
        <v>98.7</v>
      </c>
      <c r="BN31" s="654"/>
      <c r="BO31" s="654"/>
      <c r="BP31" s="654"/>
      <c r="BQ31" s="655"/>
      <c r="BR31" s="666">
        <v>99.5</v>
      </c>
      <c r="BS31" s="654"/>
      <c r="BT31" s="654"/>
      <c r="BU31" s="654"/>
      <c r="BV31" s="654"/>
      <c r="BW31" s="654"/>
      <c r="BX31" s="605">
        <v>99</v>
      </c>
      <c r="BY31" s="654"/>
      <c r="BZ31" s="654"/>
      <c r="CA31" s="654"/>
      <c r="CB31" s="655"/>
      <c r="CD31" s="648"/>
      <c r="CE31" s="649"/>
      <c r="CF31" s="607" t="s">
        <v>300</v>
      </c>
      <c r="CG31" s="608"/>
      <c r="CH31" s="608"/>
      <c r="CI31" s="608"/>
      <c r="CJ31" s="608"/>
      <c r="CK31" s="608"/>
      <c r="CL31" s="608"/>
      <c r="CM31" s="608"/>
      <c r="CN31" s="608"/>
      <c r="CO31" s="608"/>
      <c r="CP31" s="608"/>
      <c r="CQ31" s="609"/>
      <c r="CR31" s="610">
        <v>20392</v>
      </c>
      <c r="CS31" s="643"/>
      <c r="CT31" s="643"/>
      <c r="CU31" s="643"/>
      <c r="CV31" s="643"/>
      <c r="CW31" s="643"/>
      <c r="CX31" s="643"/>
      <c r="CY31" s="644"/>
      <c r="CZ31" s="615">
        <v>0.4</v>
      </c>
      <c r="DA31" s="641"/>
      <c r="DB31" s="641"/>
      <c r="DC31" s="645"/>
      <c r="DD31" s="619">
        <v>16392</v>
      </c>
      <c r="DE31" s="643"/>
      <c r="DF31" s="643"/>
      <c r="DG31" s="643"/>
      <c r="DH31" s="643"/>
      <c r="DI31" s="643"/>
      <c r="DJ31" s="643"/>
      <c r="DK31" s="644"/>
      <c r="DL31" s="619">
        <v>16392</v>
      </c>
      <c r="DM31" s="643"/>
      <c r="DN31" s="643"/>
      <c r="DO31" s="643"/>
      <c r="DP31" s="643"/>
      <c r="DQ31" s="643"/>
      <c r="DR31" s="643"/>
      <c r="DS31" s="643"/>
      <c r="DT31" s="643"/>
      <c r="DU31" s="643"/>
      <c r="DV31" s="644"/>
      <c r="DW31" s="615">
        <v>0.5</v>
      </c>
      <c r="DX31" s="641"/>
      <c r="DY31" s="641"/>
      <c r="DZ31" s="641"/>
      <c r="EA31" s="641"/>
      <c r="EB31" s="641"/>
      <c r="EC31" s="642"/>
    </row>
    <row r="32" spans="2:133" ht="11.25" customHeight="1" x14ac:dyDescent="0.2">
      <c r="B32" s="607" t="s">
        <v>301</v>
      </c>
      <c r="C32" s="608"/>
      <c r="D32" s="608"/>
      <c r="E32" s="608"/>
      <c r="F32" s="608"/>
      <c r="G32" s="608"/>
      <c r="H32" s="608"/>
      <c r="I32" s="608"/>
      <c r="J32" s="608"/>
      <c r="K32" s="608"/>
      <c r="L32" s="608"/>
      <c r="M32" s="608"/>
      <c r="N32" s="608"/>
      <c r="O32" s="608"/>
      <c r="P32" s="608"/>
      <c r="Q32" s="609"/>
      <c r="R32" s="610">
        <v>356461</v>
      </c>
      <c r="S32" s="611"/>
      <c r="T32" s="611"/>
      <c r="U32" s="611"/>
      <c r="V32" s="611"/>
      <c r="W32" s="611"/>
      <c r="X32" s="611"/>
      <c r="Y32" s="612"/>
      <c r="Z32" s="613">
        <v>6.1</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99.1</v>
      </c>
      <c r="BH32" s="643"/>
      <c r="BI32" s="643"/>
      <c r="BJ32" s="643"/>
      <c r="BK32" s="643"/>
      <c r="BL32" s="643"/>
      <c r="BM32" s="616">
        <v>98.1</v>
      </c>
      <c r="BN32" s="643"/>
      <c r="BO32" s="643"/>
      <c r="BP32" s="643"/>
      <c r="BQ32" s="665"/>
      <c r="BR32" s="667">
        <v>99.3</v>
      </c>
      <c r="BS32" s="643"/>
      <c r="BT32" s="643"/>
      <c r="BU32" s="643"/>
      <c r="BV32" s="643"/>
      <c r="BW32" s="643"/>
      <c r="BX32" s="616">
        <v>98.4</v>
      </c>
      <c r="BY32" s="643"/>
      <c r="BZ32" s="643"/>
      <c r="CA32" s="643"/>
      <c r="CB32" s="665"/>
      <c r="CD32" s="650"/>
      <c r="CE32" s="651"/>
      <c r="CF32" s="607" t="s">
        <v>304</v>
      </c>
      <c r="CG32" s="608"/>
      <c r="CH32" s="608"/>
      <c r="CI32" s="608"/>
      <c r="CJ32" s="608"/>
      <c r="CK32" s="608"/>
      <c r="CL32" s="608"/>
      <c r="CM32" s="608"/>
      <c r="CN32" s="608"/>
      <c r="CO32" s="608"/>
      <c r="CP32" s="608"/>
      <c r="CQ32" s="609"/>
      <c r="CR32" s="610">
        <v>66</v>
      </c>
      <c r="CS32" s="611"/>
      <c r="CT32" s="611"/>
      <c r="CU32" s="611"/>
      <c r="CV32" s="611"/>
      <c r="CW32" s="611"/>
      <c r="CX32" s="611"/>
      <c r="CY32" s="612"/>
      <c r="CZ32" s="615">
        <v>0</v>
      </c>
      <c r="DA32" s="641"/>
      <c r="DB32" s="641"/>
      <c r="DC32" s="645"/>
      <c r="DD32" s="619">
        <v>66</v>
      </c>
      <c r="DE32" s="611"/>
      <c r="DF32" s="611"/>
      <c r="DG32" s="611"/>
      <c r="DH32" s="611"/>
      <c r="DI32" s="611"/>
      <c r="DJ32" s="611"/>
      <c r="DK32" s="612"/>
      <c r="DL32" s="619">
        <v>66</v>
      </c>
      <c r="DM32" s="611"/>
      <c r="DN32" s="611"/>
      <c r="DO32" s="611"/>
      <c r="DP32" s="611"/>
      <c r="DQ32" s="611"/>
      <c r="DR32" s="611"/>
      <c r="DS32" s="611"/>
      <c r="DT32" s="611"/>
      <c r="DU32" s="611"/>
      <c r="DV32" s="612"/>
      <c r="DW32" s="615">
        <v>0</v>
      </c>
      <c r="DX32" s="641"/>
      <c r="DY32" s="641"/>
      <c r="DZ32" s="641"/>
      <c r="EA32" s="641"/>
      <c r="EB32" s="641"/>
      <c r="EC32" s="642"/>
    </row>
    <row r="33" spans="2:133" ht="11.25" customHeight="1" x14ac:dyDescent="0.2">
      <c r="B33" s="607" t="s">
        <v>305</v>
      </c>
      <c r="C33" s="608"/>
      <c r="D33" s="608"/>
      <c r="E33" s="608"/>
      <c r="F33" s="608"/>
      <c r="G33" s="608"/>
      <c r="H33" s="608"/>
      <c r="I33" s="608"/>
      <c r="J33" s="608"/>
      <c r="K33" s="608"/>
      <c r="L33" s="608"/>
      <c r="M33" s="608"/>
      <c r="N33" s="608"/>
      <c r="O33" s="608"/>
      <c r="P33" s="608"/>
      <c r="Q33" s="609"/>
      <c r="R33" s="610">
        <v>5088</v>
      </c>
      <c r="S33" s="611"/>
      <c r="T33" s="611"/>
      <c r="U33" s="611"/>
      <c r="V33" s="611"/>
      <c r="W33" s="611"/>
      <c r="X33" s="611"/>
      <c r="Y33" s="612"/>
      <c r="Z33" s="613">
        <v>0.1</v>
      </c>
      <c r="AA33" s="613"/>
      <c r="AB33" s="613"/>
      <c r="AC33" s="613"/>
      <c r="AD33" s="614">
        <v>340</v>
      </c>
      <c r="AE33" s="614"/>
      <c r="AF33" s="614"/>
      <c r="AG33" s="614"/>
      <c r="AH33" s="614"/>
      <c r="AI33" s="614"/>
      <c r="AJ33" s="614"/>
      <c r="AK33" s="614"/>
      <c r="AL33" s="615">
        <v>0</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99.4</v>
      </c>
      <c r="BH33" s="669"/>
      <c r="BI33" s="669"/>
      <c r="BJ33" s="669"/>
      <c r="BK33" s="669"/>
      <c r="BL33" s="669"/>
      <c r="BM33" s="670">
        <v>99.1</v>
      </c>
      <c r="BN33" s="669"/>
      <c r="BO33" s="669"/>
      <c r="BP33" s="669"/>
      <c r="BQ33" s="671"/>
      <c r="BR33" s="668">
        <v>99.7</v>
      </c>
      <c r="BS33" s="669"/>
      <c r="BT33" s="669"/>
      <c r="BU33" s="669"/>
      <c r="BV33" s="669"/>
      <c r="BW33" s="669"/>
      <c r="BX33" s="670">
        <v>99.3</v>
      </c>
      <c r="BY33" s="669"/>
      <c r="BZ33" s="669"/>
      <c r="CA33" s="669"/>
      <c r="CB33" s="671"/>
      <c r="CD33" s="607" t="s">
        <v>307</v>
      </c>
      <c r="CE33" s="608"/>
      <c r="CF33" s="608"/>
      <c r="CG33" s="608"/>
      <c r="CH33" s="608"/>
      <c r="CI33" s="608"/>
      <c r="CJ33" s="608"/>
      <c r="CK33" s="608"/>
      <c r="CL33" s="608"/>
      <c r="CM33" s="608"/>
      <c r="CN33" s="608"/>
      <c r="CO33" s="608"/>
      <c r="CP33" s="608"/>
      <c r="CQ33" s="609"/>
      <c r="CR33" s="610">
        <v>2653617</v>
      </c>
      <c r="CS33" s="643"/>
      <c r="CT33" s="643"/>
      <c r="CU33" s="643"/>
      <c r="CV33" s="643"/>
      <c r="CW33" s="643"/>
      <c r="CX33" s="643"/>
      <c r="CY33" s="644"/>
      <c r="CZ33" s="615">
        <v>47.2</v>
      </c>
      <c r="DA33" s="641"/>
      <c r="DB33" s="641"/>
      <c r="DC33" s="645"/>
      <c r="DD33" s="619">
        <v>2046175</v>
      </c>
      <c r="DE33" s="643"/>
      <c r="DF33" s="643"/>
      <c r="DG33" s="643"/>
      <c r="DH33" s="643"/>
      <c r="DI33" s="643"/>
      <c r="DJ33" s="643"/>
      <c r="DK33" s="644"/>
      <c r="DL33" s="619">
        <v>1285243</v>
      </c>
      <c r="DM33" s="643"/>
      <c r="DN33" s="643"/>
      <c r="DO33" s="643"/>
      <c r="DP33" s="643"/>
      <c r="DQ33" s="643"/>
      <c r="DR33" s="643"/>
      <c r="DS33" s="643"/>
      <c r="DT33" s="643"/>
      <c r="DU33" s="643"/>
      <c r="DV33" s="644"/>
      <c r="DW33" s="615">
        <v>36.799999999999997</v>
      </c>
      <c r="DX33" s="641"/>
      <c r="DY33" s="641"/>
      <c r="DZ33" s="641"/>
      <c r="EA33" s="641"/>
      <c r="EB33" s="641"/>
      <c r="EC33" s="642"/>
    </row>
    <row r="34" spans="2:133" ht="11.25" customHeight="1" x14ac:dyDescent="0.2">
      <c r="B34" s="607" t="s">
        <v>308</v>
      </c>
      <c r="C34" s="608"/>
      <c r="D34" s="608"/>
      <c r="E34" s="608"/>
      <c r="F34" s="608"/>
      <c r="G34" s="608"/>
      <c r="H34" s="608"/>
      <c r="I34" s="608"/>
      <c r="J34" s="608"/>
      <c r="K34" s="608"/>
      <c r="L34" s="608"/>
      <c r="M34" s="608"/>
      <c r="N34" s="608"/>
      <c r="O34" s="608"/>
      <c r="P34" s="608"/>
      <c r="Q34" s="609"/>
      <c r="R34" s="610">
        <v>286649</v>
      </c>
      <c r="S34" s="611"/>
      <c r="T34" s="611"/>
      <c r="U34" s="611"/>
      <c r="V34" s="611"/>
      <c r="W34" s="611"/>
      <c r="X34" s="611"/>
      <c r="Y34" s="612"/>
      <c r="Z34" s="613">
        <v>4.9000000000000004</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682026</v>
      </c>
      <c r="CS34" s="611"/>
      <c r="CT34" s="611"/>
      <c r="CU34" s="611"/>
      <c r="CV34" s="611"/>
      <c r="CW34" s="611"/>
      <c r="CX34" s="611"/>
      <c r="CY34" s="612"/>
      <c r="CZ34" s="615">
        <v>12.1</v>
      </c>
      <c r="DA34" s="641"/>
      <c r="DB34" s="641"/>
      <c r="DC34" s="645"/>
      <c r="DD34" s="619">
        <v>476081</v>
      </c>
      <c r="DE34" s="611"/>
      <c r="DF34" s="611"/>
      <c r="DG34" s="611"/>
      <c r="DH34" s="611"/>
      <c r="DI34" s="611"/>
      <c r="DJ34" s="611"/>
      <c r="DK34" s="612"/>
      <c r="DL34" s="619">
        <v>360538</v>
      </c>
      <c r="DM34" s="611"/>
      <c r="DN34" s="611"/>
      <c r="DO34" s="611"/>
      <c r="DP34" s="611"/>
      <c r="DQ34" s="611"/>
      <c r="DR34" s="611"/>
      <c r="DS34" s="611"/>
      <c r="DT34" s="611"/>
      <c r="DU34" s="611"/>
      <c r="DV34" s="612"/>
      <c r="DW34" s="615">
        <v>10.3</v>
      </c>
      <c r="DX34" s="641"/>
      <c r="DY34" s="641"/>
      <c r="DZ34" s="641"/>
      <c r="EA34" s="641"/>
      <c r="EB34" s="641"/>
      <c r="EC34" s="642"/>
    </row>
    <row r="35" spans="2:133" ht="11.25" customHeight="1" x14ac:dyDescent="0.2">
      <c r="B35" s="607" t="s">
        <v>310</v>
      </c>
      <c r="C35" s="608"/>
      <c r="D35" s="608"/>
      <c r="E35" s="608"/>
      <c r="F35" s="608"/>
      <c r="G35" s="608"/>
      <c r="H35" s="608"/>
      <c r="I35" s="608"/>
      <c r="J35" s="608"/>
      <c r="K35" s="608"/>
      <c r="L35" s="608"/>
      <c r="M35" s="608"/>
      <c r="N35" s="608"/>
      <c r="O35" s="608"/>
      <c r="P35" s="608"/>
      <c r="Q35" s="609"/>
      <c r="R35" s="610">
        <v>378369</v>
      </c>
      <c r="S35" s="611"/>
      <c r="T35" s="611"/>
      <c r="U35" s="611"/>
      <c r="V35" s="611"/>
      <c r="W35" s="611"/>
      <c r="X35" s="611"/>
      <c r="Y35" s="612"/>
      <c r="Z35" s="613">
        <v>6.5</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17602</v>
      </c>
      <c r="CS35" s="643"/>
      <c r="CT35" s="643"/>
      <c r="CU35" s="643"/>
      <c r="CV35" s="643"/>
      <c r="CW35" s="643"/>
      <c r="CX35" s="643"/>
      <c r="CY35" s="644"/>
      <c r="CZ35" s="615">
        <v>0.3</v>
      </c>
      <c r="DA35" s="641"/>
      <c r="DB35" s="641"/>
      <c r="DC35" s="645"/>
      <c r="DD35" s="619">
        <v>16889</v>
      </c>
      <c r="DE35" s="643"/>
      <c r="DF35" s="643"/>
      <c r="DG35" s="643"/>
      <c r="DH35" s="643"/>
      <c r="DI35" s="643"/>
      <c r="DJ35" s="643"/>
      <c r="DK35" s="644"/>
      <c r="DL35" s="619">
        <v>16889</v>
      </c>
      <c r="DM35" s="643"/>
      <c r="DN35" s="643"/>
      <c r="DO35" s="643"/>
      <c r="DP35" s="643"/>
      <c r="DQ35" s="643"/>
      <c r="DR35" s="643"/>
      <c r="DS35" s="643"/>
      <c r="DT35" s="643"/>
      <c r="DU35" s="643"/>
      <c r="DV35" s="644"/>
      <c r="DW35" s="615">
        <v>0.5</v>
      </c>
      <c r="DX35" s="641"/>
      <c r="DY35" s="641"/>
      <c r="DZ35" s="641"/>
      <c r="EA35" s="641"/>
      <c r="EB35" s="641"/>
      <c r="EC35" s="642"/>
    </row>
    <row r="36" spans="2:133" ht="11.25" customHeight="1" x14ac:dyDescent="0.2">
      <c r="B36" s="607" t="s">
        <v>314</v>
      </c>
      <c r="C36" s="608"/>
      <c r="D36" s="608"/>
      <c r="E36" s="608"/>
      <c r="F36" s="608"/>
      <c r="G36" s="608"/>
      <c r="H36" s="608"/>
      <c r="I36" s="608"/>
      <c r="J36" s="608"/>
      <c r="K36" s="608"/>
      <c r="L36" s="608"/>
      <c r="M36" s="608"/>
      <c r="N36" s="608"/>
      <c r="O36" s="608"/>
      <c r="P36" s="608"/>
      <c r="Q36" s="609"/>
      <c r="R36" s="610">
        <v>183630</v>
      </c>
      <c r="S36" s="611"/>
      <c r="T36" s="611"/>
      <c r="U36" s="611"/>
      <c r="V36" s="611"/>
      <c r="W36" s="611"/>
      <c r="X36" s="611"/>
      <c r="Y36" s="612"/>
      <c r="Z36" s="613">
        <v>3.2</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627172</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17070</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1009590</v>
      </c>
      <c r="CS36" s="611"/>
      <c r="CT36" s="611"/>
      <c r="CU36" s="611"/>
      <c r="CV36" s="611"/>
      <c r="CW36" s="611"/>
      <c r="CX36" s="611"/>
      <c r="CY36" s="612"/>
      <c r="CZ36" s="615">
        <v>18</v>
      </c>
      <c r="DA36" s="641"/>
      <c r="DB36" s="641"/>
      <c r="DC36" s="645"/>
      <c r="DD36" s="619">
        <v>948823</v>
      </c>
      <c r="DE36" s="611"/>
      <c r="DF36" s="611"/>
      <c r="DG36" s="611"/>
      <c r="DH36" s="611"/>
      <c r="DI36" s="611"/>
      <c r="DJ36" s="611"/>
      <c r="DK36" s="612"/>
      <c r="DL36" s="619">
        <v>593279</v>
      </c>
      <c r="DM36" s="611"/>
      <c r="DN36" s="611"/>
      <c r="DO36" s="611"/>
      <c r="DP36" s="611"/>
      <c r="DQ36" s="611"/>
      <c r="DR36" s="611"/>
      <c r="DS36" s="611"/>
      <c r="DT36" s="611"/>
      <c r="DU36" s="611"/>
      <c r="DV36" s="612"/>
      <c r="DW36" s="615">
        <v>17</v>
      </c>
      <c r="DX36" s="641"/>
      <c r="DY36" s="641"/>
      <c r="DZ36" s="641"/>
      <c r="EA36" s="641"/>
      <c r="EB36" s="641"/>
      <c r="EC36" s="642"/>
    </row>
    <row r="37" spans="2:133" ht="11.25" customHeight="1" x14ac:dyDescent="0.2">
      <c r="B37" s="607" t="s">
        <v>318</v>
      </c>
      <c r="C37" s="608"/>
      <c r="D37" s="608"/>
      <c r="E37" s="608"/>
      <c r="F37" s="608"/>
      <c r="G37" s="608"/>
      <c r="H37" s="608"/>
      <c r="I37" s="608"/>
      <c r="J37" s="608"/>
      <c r="K37" s="608"/>
      <c r="L37" s="608"/>
      <c r="M37" s="608"/>
      <c r="N37" s="608"/>
      <c r="O37" s="608"/>
      <c r="P37" s="608"/>
      <c r="Q37" s="609"/>
      <c r="R37" s="610">
        <v>44662</v>
      </c>
      <c r="S37" s="611"/>
      <c r="T37" s="611"/>
      <c r="U37" s="611"/>
      <c r="V37" s="611"/>
      <c r="W37" s="611"/>
      <c r="X37" s="611"/>
      <c r="Y37" s="612"/>
      <c r="Z37" s="613">
        <v>0.8</v>
      </c>
      <c r="AA37" s="613"/>
      <c r="AB37" s="613"/>
      <c r="AC37" s="613"/>
      <c r="AD37" s="614">
        <v>740</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218112</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14370</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149392</v>
      </c>
      <c r="CS37" s="643"/>
      <c r="CT37" s="643"/>
      <c r="CU37" s="643"/>
      <c r="CV37" s="643"/>
      <c r="CW37" s="643"/>
      <c r="CX37" s="643"/>
      <c r="CY37" s="644"/>
      <c r="CZ37" s="615">
        <v>2.7</v>
      </c>
      <c r="DA37" s="641"/>
      <c r="DB37" s="641"/>
      <c r="DC37" s="645"/>
      <c r="DD37" s="619">
        <v>149392</v>
      </c>
      <c r="DE37" s="643"/>
      <c r="DF37" s="643"/>
      <c r="DG37" s="643"/>
      <c r="DH37" s="643"/>
      <c r="DI37" s="643"/>
      <c r="DJ37" s="643"/>
      <c r="DK37" s="644"/>
      <c r="DL37" s="619">
        <v>104018</v>
      </c>
      <c r="DM37" s="643"/>
      <c r="DN37" s="643"/>
      <c r="DO37" s="643"/>
      <c r="DP37" s="643"/>
      <c r="DQ37" s="643"/>
      <c r="DR37" s="643"/>
      <c r="DS37" s="643"/>
      <c r="DT37" s="643"/>
      <c r="DU37" s="643"/>
      <c r="DV37" s="644"/>
      <c r="DW37" s="615">
        <v>3</v>
      </c>
      <c r="DX37" s="641"/>
      <c r="DY37" s="641"/>
      <c r="DZ37" s="641"/>
      <c r="EA37" s="641"/>
      <c r="EB37" s="641"/>
      <c r="EC37" s="642"/>
    </row>
    <row r="38" spans="2:133" ht="11.25" customHeight="1" x14ac:dyDescent="0.2">
      <c r="B38" s="607" t="s">
        <v>322</v>
      </c>
      <c r="C38" s="608"/>
      <c r="D38" s="608"/>
      <c r="E38" s="608"/>
      <c r="F38" s="608"/>
      <c r="G38" s="608"/>
      <c r="H38" s="608"/>
      <c r="I38" s="608"/>
      <c r="J38" s="608"/>
      <c r="K38" s="608"/>
      <c r="L38" s="608"/>
      <c r="M38" s="608"/>
      <c r="N38" s="608"/>
      <c r="O38" s="608"/>
      <c r="P38" s="608"/>
      <c r="Q38" s="609"/>
      <c r="R38" s="610">
        <v>289897</v>
      </c>
      <c r="S38" s="611"/>
      <c r="T38" s="611"/>
      <c r="U38" s="611"/>
      <c r="V38" s="611"/>
      <c r="W38" s="611"/>
      <c r="X38" s="611"/>
      <c r="Y38" s="612"/>
      <c r="Z38" s="613">
        <v>5</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14059</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1107</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395001</v>
      </c>
      <c r="CS38" s="611"/>
      <c r="CT38" s="611"/>
      <c r="CU38" s="611"/>
      <c r="CV38" s="611"/>
      <c r="CW38" s="611"/>
      <c r="CX38" s="611"/>
      <c r="CY38" s="612"/>
      <c r="CZ38" s="615">
        <v>7</v>
      </c>
      <c r="DA38" s="641"/>
      <c r="DB38" s="641"/>
      <c r="DC38" s="645"/>
      <c r="DD38" s="619">
        <v>332956</v>
      </c>
      <c r="DE38" s="611"/>
      <c r="DF38" s="611"/>
      <c r="DG38" s="611"/>
      <c r="DH38" s="611"/>
      <c r="DI38" s="611"/>
      <c r="DJ38" s="611"/>
      <c r="DK38" s="612"/>
      <c r="DL38" s="619">
        <v>314537</v>
      </c>
      <c r="DM38" s="611"/>
      <c r="DN38" s="611"/>
      <c r="DO38" s="611"/>
      <c r="DP38" s="611"/>
      <c r="DQ38" s="611"/>
      <c r="DR38" s="611"/>
      <c r="DS38" s="611"/>
      <c r="DT38" s="611"/>
      <c r="DU38" s="611"/>
      <c r="DV38" s="612"/>
      <c r="DW38" s="615">
        <v>9</v>
      </c>
      <c r="DX38" s="641"/>
      <c r="DY38" s="641"/>
      <c r="DZ38" s="641"/>
      <c r="EA38" s="641"/>
      <c r="EB38" s="641"/>
      <c r="EC38" s="642"/>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1744</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549398</v>
      </c>
      <c r="CS39" s="643"/>
      <c r="CT39" s="643"/>
      <c r="CU39" s="643"/>
      <c r="CV39" s="643"/>
      <c r="CW39" s="643"/>
      <c r="CX39" s="643"/>
      <c r="CY39" s="644"/>
      <c r="CZ39" s="615">
        <v>9.8000000000000007</v>
      </c>
      <c r="DA39" s="641"/>
      <c r="DB39" s="641"/>
      <c r="DC39" s="645"/>
      <c r="DD39" s="619">
        <v>271426</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2">
      <c r="B40" s="607" t="s">
        <v>330</v>
      </c>
      <c r="C40" s="608"/>
      <c r="D40" s="608"/>
      <c r="E40" s="608"/>
      <c r="F40" s="608"/>
      <c r="G40" s="608"/>
      <c r="H40" s="608"/>
      <c r="I40" s="608"/>
      <c r="J40" s="608"/>
      <c r="K40" s="608"/>
      <c r="L40" s="608"/>
      <c r="M40" s="608"/>
      <c r="N40" s="608"/>
      <c r="O40" s="608"/>
      <c r="P40" s="608"/>
      <c r="Q40" s="609"/>
      <c r="R40" s="610">
        <v>12997</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65"/>
      <c r="BG40" s="658" t="s">
        <v>332</v>
      </c>
      <c r="BH40" s="659"/>
      <c r="BI40" s="659"/>
      <c r="BJ40" s="659"/>
      <c r="BK40" s="659"/>
      <c r="BL40" s="202"/>
      <c r="BM40" s="608" t="s">
        <v>333</v>
      </c>
      <c r="BN40" s="608"/>
      <c r="BO40" s="608"/>
      <c r="BP40" s="608"/>
      <c r="BQ40" s="608"/>
      <c r="BR40" s="608"/>
      <c r="BS40" s="608"/>
      <c r="BT40" s="608"/>
      <c r="BU40" s="609"/>
      <c r="BV40" s="610">
        <v>115</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1"/>
      <c r="DB40" s="641"/>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1"/>
      <c r="DY40" s="641"/>
      <c r="DZ40" s="641"/>
      <c r="EA40" s="641"/>
      <c r="EB40" s="641"/>
      <c r="EC40" s="642"/>
    </row>
    <row r="41" spans="2:133" ht="11.25" customHeight="1" x14ac:dyDescent="0.2">
      <c r="B41" s="631" t="s">
        <v>335</v>
      </c>
      <c r="C41" s="632"/>
      <c r="D41" s="632"/>
      <c r="E41" s="632"/>
      <c r="F41" s="632"/>
      <c r="G41" s="632"/>
      <c r="H41" s="632"/>
      <c r="I41" s="632"/>
      <c r="J41" s="632"/>
      <c r="K41" s="632"/>
      <c r="L41" s="632"/>
      <c r="M41" s="632"/>
      <c r="N41" s="632"/>
      <c r="O41" s="632"/>
      <c r="P41" s="632"/>
      <c r="Q41" s="633"/>
      <c r="R41" s="682">
        <v>5825031</v>
      </c>
      <c r="S41" s="683"/>
      <c r="T41" s="683"/>
      <c r="U41" s="683"/>
      <c r="V41" s="683"/>
      <c r="W41" s="683"/>
      <c r="X41" s="683"/>
      <c r="Y41" s="687"/>
      <c r="Z41" s="688">
        <v>100</v>
      </c>
      <c r="AA41" s="688"/>
      <c r="AB41" s="688"/>
      <c r="AC41" s="688"/>
      <c r="AD41" s="689">
        <v>3478541</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90303</v>
      </c>
      <c r="BA41" s="611"/>
      <c r="BB41" s="611"/>
      <c r="BC41" s="611"/>
      <c r="BD41" s="643"/>
      <c r="BE41" s="643"/>
      <c r="BF41" s="665"/>
      <c r="BG41" s="658"/>
      <c r="BH41" s="659"/>
      <c r="BI41" s="659"/>
      <c r="BJ41" s="659"/>
      <c r="BK41" s="659"/>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304698</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342</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570162</v>
      </c>
      <c r="CS42" s="643"/>
      <c r="CT42" s="643"/>
      <c r="CU42" s="643"/>
      <c r="CV42" s="643"/>
      <c r="CW42" s="643"/>
      <c r="CX42" s="643"/>
      <c r="CY42" s="644"/>
      <c r="CZ42" s="615">
        <v>10.1</v>
      </c>
      <c r="DA42" s="641"/>
      <c r="DB42" s="641"/>
      <c r="DC42" s="645"/>
      <c r="DD42" s="619">
        <v>75578</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15679</v>
      </c>
      <c r="CS43" s="643"/>
      <c r="CT43" s="643"/>
      <c r="CU43" s="643"/>
      <c r="CV43" s="643"/>
      <c r="CW43" s="643"/>
      <c r="CX43" s="643"/>
      <c r="CY43" s="644"/>
      <c r="CZ43" s="615">
        <v>0.3</v>
      </c>
      <c r="DA43" s="641"/>
      <c r="DB43" s="641"/>
      <c r="DC43" s="645"/>
      <c r="DD43" s="619">
        <v>15679</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569962</v>
      </c>
      <c r="CS44" s="611"/>
      <c r="CT44" s="611"/>
      <c r="CU44" s="611"/>
      <c r="CV44" s="611"/>
      <c r="CW44" s="611"/>
      <c r="CX44" s="611"/>
      <c r="CY44" s="612"/>
      <c r="CZ44" s="615">
        <v>10.1</v>
      </c>
      <c r="DA44" s="616"/>
      <c r="DB44" s="616"/>
      <c r="DC44" s="622"/>
      <c r="DD44" s="619">
        <v>75378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374988</v>
      </c>
      <c r="CS45" s="643"/>
      <c r="CT45" s="643"/>
      <c r="CU45" s="643"/>
      <c r="CV45" s="643"/>
      <c r="CW45" s="643"/>
      <c r="CX45" s="643"/>
      <c r="CY45" s="644"/>
      <c r="CZ45" s="615">
        <v>6.7</v>
      </c>
      <c r="DA45" s="641"/>
      <c r="DB45" s="641"/>
      <c r="DC45" s="645"/>
      <c r="DD45" s="619">
        <v>33266</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180391</v>
      </c>
      <c r="CS46" s="611"/>
      <c r="CT46" s="611"/>
      <c r="CU46" s="611"/>
      <c r="CV46" s="611"/>
      <c r="CW46" s="611"/>
      <c r="CX46" s="611"/>
      <c r="CY46" s="612"/>
      <c r="CZ46" s="615">
        <v>3.2</v>
      </c>
      <c r="DA46" s="616"/>
      <c r="DB46" s="616"/>
      <c r="DC46" s="622"/>
      <c r="DD46" s="619">
        <v>42112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v>200</v>
      </c>
      <c r="CS47" s="643"/>
      <c r="CT47" s="643"/>
      <c r="CU47" s="643"/>
      <c r="CV47" s="643"/>
      <c r="CW47" s="643"/>
      <c r="CX47" s="643"/>
      <c r="CY47" s="644"/>
      <c r="CZ47" s="615">
        <v>0</v>
      </c>
      <c r="DA47" s="641"/>
      <c r="DB47" s="641"/>
      <c r="DC47" s="645"/>
      <c r="DD47" s="619">
        <v>200</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5620527</v>
      </c>
      <c r="CS49" s="669"/>
      <c r="CT49" s="669"/>
      <c r="CU49" s="669"/>
      <c r="CV49" s="669"/>
      <c r="CW49" s="669"/>
      <c r="CX49" s="669"/>
      <c r="CY49" s="698"/>
      <c r="CZ49" s="690">
        <v>100</v>
      </c>
      <c r="DA49" s="699"/>
      <c r="DB49" s="699"/>
      <c r="DC49" s="700"/>
      <c r="DD49" s="701">
        <v>3886558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xNfyN2YpcDPleYvXWp9jEV7BgRkwhxpPCAqDJeOIZ2dYQOE2W/mLLfFfTtRU6WyGIJLqG3DGONhn9LUO6rByTA==" saltValue="WX0J5jKqCRReDsfG5ZAKc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1" t="s">
        <v>371</v>
      </c>
      <c r="DH5" s="752"/>
      <c r="DI5" s="752"/>
      <c r="DJ5" s="752"/>
      <c r="DK5" s="753"/>
      <c r="DL5" s="751" t="s">
        <v>372</v>
      </c>
      <c r="DM5" s="752"/>
      <c r="DN5" s="752"/>
      <c r="DO5" s="752"/>
      <c r="DP5" s="753"/>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4"/>
      <c r="DH6" s="755"/>
      <c r="DI6" s="755"/>
      <c r="DJ6" s="755"/>
      <c r="DK6" s="756"/>
      <c r="DL6" s="754"/>
      <c r="DM6" s="755"/>
      <c r="DN6" s="755"/>
      <c r="DO6" s="755"/>
      <c r="DP6" s="756"/>
      <c r="DQ6" s="723"/>
      <c r="DR6" s="724"/>
      <c r="DS6" s="724"/>
      <c r="DT6" s="724"/>
      <c r="DU6" s="725"/>
      <c r="DV6" s="723"/>
      <c r="DW6" s="724"/>
      <c r="DX6" s="724"/>
      <c r="DY6" s="724"/>
      <c r="DZ6" s="729"/>
      <c r="EA6" s="217"/>
    </row>
    <row r="7" spans="1:131" s="218" customFormat="1" ht="26.25" customHeight="1" thickTop="1" x14ac:dyDescent="0.2">
      <c r="A7" s="219">
        <v>1</v>
      </c>
      <c r="B7" s="737" t="s">
        <v>374</v>
      </c>
      <c r="C7" s="738"/>
      <c r="D7" s="738"/>
      <c r="E7" s="738"/>
      <c r="F7" s="738"/>
      <c r="G7" s="738"/>
      <c r="H7" s="738"/>
      <c r="I7" s="738"/>
      <c r="J7" s="738"/>
      <c r="K7" s="738"/>
      <c r="L7" s="738"/>
      <c r="M7" s="738"/>
      <c r="N7" s="738"/>
      <c r="O7" s="738"/>
      <c r="P7" s="739"/>
      <c r="Q7" s="740" t="s">
        <v>545</v>
      </c>
      <c r="R7" s="741"/>
      <c r="S7" s="741"/>
      <c r="T7" s="741"/>
      <c r="U7" s="741"/>
      <c r="V7" s="741" t="s">
        <v>546</v>
      </c>
      <c r="W7" s="741"/>
      <c r="X7" s="741"/>
      <c r="Y7" s="741"/>
      <c r="Z7" s="741"/>
      <c r="AA7" s="741" t="s">
        <v>547</v>
      </c>
      <c r="AB7" s="741"/>
      <c r="AC7" s="741"/>
      <c r="AD7" s="741"/>
      <c r="AE7" s="742"/>
      <c r="AF7" s="743">
        <v>188</v>
      </c>
      <c r="AG7" s="744"/>
      <c r="AH7" s="744"/>
      <c r="AI7" s="744"/>
      <c r="AJ7" s="745"/>
      <c r="AK7" s="746">
        <v>378</v>
      </c>
      <c r="AL7" s="747"/>
      <c r="AM7" s="747"/>
      <c r="AN7" s="747"/>
      <c r="AO7" s="747"/>
      <c r="AP7" s="747">
        <v>6258</v>
      </c>
      <c r="AQ7" s="747"/>
      <c r="AR7" s="747"/>
      <c r="AS7" s="747"/>
      <c r="AT7" s="747"/>
      <c r="AU7" s="748"/>
      <c r="AV7" s="748"/>
      <c r="AW7" s="748"/>
      <c r="AX7" s="748"/>
      <c r="AY7" s="749"/>
      <c r="AZ7" s="214"/>
      <c r="BA7" s="214"/>
      <c r="BB7" s="214"/>
      <c r="BC7" s="214"/>
      <c r="BD7" s="214"/>
      <c r="BE7" s="215"/>
      <c r="BF7" s="215"/>
      <c r="BG7" s="215"/>
      <c r="BH7" s="215"/>
      <c r="BI7" s="215"/>
      <c r="BJ7" s="215"/>
      <c r="BK7" s="215"/>
      <c r="BL7" s="215"/>
      <c r="BM7" s="215"/>
      <c r="BN7" s="215"/>
      <c r="BO7" s="215"/>
      <c r="BP7" s="215"/>
      <c r="BQ7" s="219">
        <v>1</v>
      </c>
      <c r="BR7" s="220"/>
      <c r="BS7" s="731"/>
      <c r="BT7" s="732"/>
      <c r="BU7" s="732"/>
      <c r="BV7" s="732"/>
      <c r="BW7" s="732"/>
      <c r="BX7" s="732"/>
      <c r="BY7" s="732"/>
      <c r="BZ7" s="732"/>
      <c r="CA7" s="732"/>
      <c r="CB7" s="732"/>
      <c r="CC7" s="732"/>
      <c r="CD7" s="732"/>
      <c r="CE7" s="732"/>
      <c r="CF7" s="732"/>
      <c r="CG7" s="750"/>
      <c r="CH7" s="734"/>
      <c r="CI7" s="735"/>
      <c r="CJ7" s="735"/>
      <c r="CK7" s="735"/>
      <c r="CL7" s="736"/>
      <c r="CM7" s="734"/>
      <c r="CN7" s="735"/>
      <c r="CO7" s="735"/>
      <c r="CP7" s="735"/>
      <c r="CQ7" s="736"/>
      <c r="CR7" s="734"/>
      <c r="CS7" s="735"/>
      <c r="CT7" s="735"/>
      <c r="CU7" s="735"/>
      <c r="CV7" s="736"/>
      <c r="CW7" s="730"/>
      <c r="CX7" s="730"/>
      <c r="CY7" s="730"/>
      <c r="CZ7" s="730"/>
      <c r="DA7" s="730"/>
      <c r="DB7" s="730"/>
      <c r="DC7" s="730"/>
      <c r="DD7" s="730"/>
      <c r="DE7" s="730"/>
      <c r="DF7" s="730"/>
      <c r="DG7" s="730"/>
      <c r="DH7" s="730"/>
      <c r="DI7" s="730"/>
      <c r="DJ7" s="730"/>
      <c r="DK7" s="730"/>
      <c r="DL7" s="730"/>
      <c r="DM7" s="730"/>
      <c r="DN7" s="730"/>
      <c r="DO7" s="730"/>
      <c r="DP7" s="730"/>
      <c r="DQ7" s="730"/>
      <c r="DR7" s="730"/>
      <c r="DS7" s="730"/>
      <c r="DT7" s="730"/>
      <c r="DU7" s="730"/>
      <c r="DV7" s="731"/>
      <c r="DW7" s="732"/>
      <c r="DX7" s="732"/>
      <c r="DY7" s="732"/>
      <c r="DZ7" s="733"/>
      <c r="EA7" s="217"/>
    </row>
    <row r="8" spans="1:131" s="218" customFormat="1" ht="26.25" customHeight="1" x14ac:dyDescent="0.2">
      <c r="A8" s="221">
        <v>2</v>
      </c>
      <c r="B8" s="768"/>
      <c r="C8" s="769"/>
      <c r="D8" s="769"/>
      <c r="E8" s="769"/>
      <c r="F8" s="769"/>
      <c r="G8" s="769"/>
      <c r="H8" s="769"/>
      <c r="I8" s="769"/>
      <c r="J8" s="769"/>
      <c r="K8" s="769"/>
      <c r="L8" s="769"/>
      <c r="M8" s="769"/>
      <c r="N8" s="769"/>
      <c r="O8" s="769"/>
      <c r="P8" s="770"/>
      <c r="Q8" s="771"/>
      <c r="R8" s="772"/>
      <c r="S8" s="772"/>
      <c r="T8" s="772"/>
      <c r="U8" s="772"/>
      <c r="V8" s="772"/>
      <c r="W8" s="772"/>
      <c r="X8" s="772"/>
      <c r="Y8" s="772"/>
      <c r="Z8" s="772"/>
      <c r="AA8" s="772"/>
      <c r="AB8" s="772"/>
      <c r="AC8" s="772"/>
      <c r="AD8" s="772"/>
      <c r="AE8" s="773"/>
      <c r="AF8" s="774"/>
      <c r="AG8" s="775"/>
      <c r="AH8" s="775"/>
      <c r="AI8" s="775"/>
      <c r="AJ8" s="776"/>
      <c r="AK8" s="757"/>
      <c r="AL8" s="758"/>
      <c r="AM8" s="758"/>
      <c r="AN8" s="758"/>
      <c r="AO8" s="758"/>
      <c r="AP8" s="758"/>
      <c r="AQ8" s="758"/>
      <c r="AR8" s="758"/>
      <c r="AS8" s="758"/>
      <c r="AT8" s="758"/>
      <c r="AU8" s="759"/>
      <c r="AV8" s="759"/>
      <c r="AW8" s="759"/>
      <c r="AX8" s="759"/>
      <c r="AY8" s="760"/>
      <c r="AZ8" s="214"/>
      <c r="BA8" s="214"/>
      <c r="BB8" s="214"/>
      <c r="BC8" s="214"/>
      <c r="BD8" s="214"/>
      <c r="BE8" s="215"/>
      <c r="BF8" s="215"/>
      <c r="BG8" s="215"/>
      <c r="BH8" s="215"/>
      <c r="BI8" s="215"/>
      <c r="BJ8" s="215"/>
      <c r="BK8" s="215"/>
      <c r="BL8" s="215"/>
      <c r="BM8" s="215"/>
      <c r="BN8" s="215"/>
      <c r="BO8" s="215"/>
      <c r="BP8" s="215"/>
      <c r="BQ8" s="221">
        <v>2</v>
      </c>
      <c r="BR8" s="222"/>
      <c r="BS8" s="761"/>
      <c r="BT8" s="762"/>
      <c r="BU8" s="762"/>
      <c r="BV8" s="762"/>
      <c r="BW8" s="762"/>
      <c r="BX8" s="762"/>
      <c r="BY8" s="762"/>
      <c r="BZ8" s="762"/>
      <c r="CA8" s="762"/>
      <c r="CB8" s="762"/>
      <c r="CC8" s="762"/>
      <c r="CD8" s="762"/>
      <c r="CE8" s="762"/>
      <c r="CF8" s="762"/>
      <c r="CG8" s="763"/>
      <c r="CH8" s="764"/>
      <c r="CI8" s="765"/>
      <c r="CJ8" s="765"/>
      <c r="CK8" s="765"/>
      <c r="CL8" s="766"/>
      <c r="CM8" s="764"/>
      <c r="CN8" s="765"/>
      <c r="CO8" s="765"/>
      <c r="CP8" s="765"/>
      <c r="CQ8" s="766"/>
      <c r="CR8" s="764"/>
      <c r="CS8" s="765"/>
      <c r="CT8" s="765"/>
      <c r="CU8" s="765"/>
      <c r="CV8" s="766"/>
      <c r="CW8" s="764"/>
      <c r="CX8" s="765"/>
      <c r="CY8" s="765"/>
      <c r="CZ8" s="765"/>
      <c r="DA8" s="766"/>
      <c r="DB8" s="764"/>
      <c r="DC8" s="765"/>
      <c r="DD8" s="765"/>
      <c r="DE8" s="765"/>
      <c r="DF8" s="766"/>
      <c r="DG8" s="764"/>
      <c r="DH8" s="765"/>
      <c r="DI8" s="765"/>
      <c r="DJ8" s="765"/>
      <c r="DK8" s="766"/>
      <c r="DL8" s="764"/>
      <c r="DM8" s="765"/>
      <c r="DN8" s="765"/>
      <c r="DO8" s="765"/>
      <c r="DP8" s="766"/>
      <c r="DQ8" s="764"/>
      <c r="DR8" s="765"/>
      <c r="DS8" s="765"/>
      <c r="DT8" s="765"/>
      <c r="DU8" s="766"/>
      <c r="DV8" s="761"/>
      <c r="DW8" s="762"/>
      <c r="DX8" s="762"/>
      <c r="DY8" s="762"/>
      <c r="DZ8" s="767"/>
      <c r="EA8" s="217"/>
    </row>
    <row r="9" spans="1:131" s="218" customFormat="1" ht="26.25" customHeight="1" x14ac:dyDescent="0.2">
      <c r="A9" s="221">
        <v>3</v>
      </c>
      <c r="B9" s="768"/>
      <c r="C9" s="769"/>
      <c r="D9" s="769"/>
      <c r="E9" s="769"/>
      <c r="F9" s="769"/>
      <c r="G9" s="769"/>
      <c r="H9" s="769"/>
      <c r="I9" s="769"/>
      <c r="J9" s="769"/>
      <c r="K9" s="769"/>
      <c r="L9" s="769"/>
      <c r="M9" s="769"/>
      <c r="N9" s="769"/>
      <c r="O9" s="769"/>
      <c r="P9" s="770"/>
      <c r="Q9" s="771"/>
      <c r="R9" s="772"/>
      <c r="S9" s="772"/>
      <c r="T9" s="772"/>
      <c r="U9" s="772"/>
      <c r="V9" s="772"/>
      <c r="W9" s="772"/>
      <c r="X9" s="772"/>
      <c r="Y9" s="772"/>
      <c r="Z9" s="772"/>
      <c r="AA9" s="772"/>
      <c r="AB9" s="772"/>
      <c r="AC9" s="772"/>
      <c r="AD9" s="772"/>
      <c r="AE9" s="773"/>
      <c r="AF9" s="774"/>
      <c r="AG9" s="775"/>
      <c r="AH9" s="775"/>
      <c r="AI9" s="775"/>
      <c r="AJ9" s="776"/>
      <c r="AK9" s="757"/>
      <c r="AL9" s="758"/>
      <c r="AM9" s="758"/>
      <c r="AN9" s="758"/>
      <c r="AO9" s="758"/>
      <c r="AP9" s="758"/>
      <c r="AQ9" s="758"/>
      <c r="AR9" s="758"/>
      <c r="AS9" s="758"/>
      <c r="AT9" s="758"/>
      <c r="AU9" s="759"/>
      <c r="AV9" s="759"/>
      <c r="AW9" s="759"/>
      <c r="AX9" s="759"/>
      <c r="AY9" s="760"/>
      <c r="AZ9" s="214"/>
      <c r="BA9" s="214"/>
      <c r="BB9" s="214"/>
      <c r="BC9" s="214"/>
      <c r="BD9" s="214"/>
      <c r="BE9" s="215"/>
      <c r="BF9" s="215"/>
      <c r="BG9" s="215"/>
      <c r="BH9" s="215"/>
      <c r="BI9" s="215"/>
      <c r="BJ9" s="215"/>
      <c r="BK9" s="215"/>
      <c r="BL9" s="215"/>
      <c r="BM9" s="215"/>
      <c r="BN9" s="215"/>
      <c r="BO9" s="215"/>
      <c r="BP9" s="215"/>
      <c r="BQ9" s="221">
        <v>3</v>
      </c>
      <c r="BR9" s="222"/>
      <c r="BS9" s="761"/>
      <c r="BT9" s="762"/>
      <c r="BU9" s="762"/>
      <c r="BV9" s="762"/>
      <c r="BW9" s="762"/>
      <c r="BX9" s="762"/>
      <c r="BY9" s="762"/>
      <c r="BZ9" s="762"/>
      <c r="CA9" s="762"/>
      <c r="CB9" s="762"/>
      <c r="CC9" s="762"/>
      <c r="CD9" s="762"/>
      <c r="CE9" s="762"/>
      <c r="CF9" s="762"/>
      <c r="CG9" s="763"/>
      <c r="CH9" s="764"/>
      <c r="CI9" s="765"/>
      <c r="CJ9" s="765"/>
      <c r="CK9" s="765"/>
      <c r="CL9" s="766"/>
      <c r="CM9" s="764"/>
      <c r="CN9" s="765"/>
      <c r="CO9" s="765"/>
      <c r="CP9" s="765"/>
      <c r="CQ9" s="766"/>
      <c r="CR9" s="764"/>
      <c r="CS9" s="765"/>
      <c r="CT9" s="765"/>
      <c r="CU9" s="765"/>
      <c r="CV9" s="766"/>
      <c r="CW9" s="764"/>
      <c r="CX9" s="765"/>
      <c r="CY9" s="765"/>
      <c r="CZ9" s="765"/>
      <c r="DA9" s="766"/>
      <c r="DB9" s="764"/>
      <c r="DC9" s="765"/>
      <c r="DD9" s="765"/>
      <c r="DE9" s="765"/>
      <c r="DF9" s="766"/>
      <c r="DG9" s="764"/>
      <c r="DH9" s="765"/>
      <c r="DI9" s="765"/>
      <c r="DJ9" s="765"/>
      <c r="DK9" s="766"/>
      <c r="DL9" s="764"/>
      <c r="DM9" s="765"/>
      <c r="DN9" s="765"/>
      <c r="DO9" s="765"/>
      <c r="DP9" s="766"/>
      <c r="DQ9" s="764"/>
      <c r="DR9" s="765"/>
      <c r="DS9" s="765"/>
      <c r="DT9" s="765"/>
      <c r="DU9" s="766"/>
      <c r="DV9" s="761"/>
      <c r="DW9" s="762"/>
      <c r="DX9" s="762"/>
      <c r="DY9" s="762"/>
      <c r="DZ9" s="767"/>
      <c r="EA9" s="217"/>
    </row>
    <row r="10" spans="1:131" s="218" customFormat="1" ht="26.25" customHeight="1" x14ac:dyDescent="0.2">
      <c r="A10" s="221">
        <v>4</v>
      </c>
      <c r="B10" s="768"/>
      <c r="C10" s="769"/>
      <c r="D10" s="769"/>
      <c r="E10" s="769"/>
      <c r="F10" s="769"/>
      <c r="G10" s="769"/>
      <c r="H10" s="769"/>
      <c r="I10" s="769"/>
      <c r="J10" s="769"/>
      <c r="K10" s="769"/>
      <c r="L10" s="769"/>
      <c r="M10" s="769"/>
      <c r="N10" s="769"/>
      <c r="O10" s="769"/>
      <c r="P10" s="770"/>
      <c r="Q10" s="771"/>
      <c r="R10" s="772"/>
      <c r="S10" s="772"/>
      <c r="T10" s="772"/>
      <c r="U10" s="772"/>
      <c r="V10" s="772"/>
      <c r="W10" s="772"/>
      <c r="X10" s="772"/>
      <c r="Y10" s="772"/>
      <c r="Z10" s="772"/>
      <c r="AA10" s="772"/>
      <c r="AB10" s="772"/>
      <c r="AC10" s="772"/>
      <c r="AD10" s="772"/>
      <c r="AE10" s="773"/>
      <c r="AF10" s="774"/>
      <c r="AG10" s="775"/>
      <c r="AH10" s="775"/>
      <c r="AI10" s="775"/>
      <c r="AJ10" s="776"/>
      <c r="AK10" s="757"/>
      <c r="AL10" s="758"/>
      <c r="AM10" s="758"/>
      <c r="AN10" s="758"/>
      <c r="AO10" s="758"/>
      <c r="AP10" s="758"/>
      <c r="AQ10" s="758"/>
      <c r="AR10" s="758"/>
      <c r="AS10" s="758"/>
      <c r="AT10" s="758"/>
      <c r="AU10" s="759"/>
      <c r="AV10" s="759"/>
      <c r="AW10" s="759"/>
      <c r="AX10" s="759"/>
      <c r="AY10" s="760"/>
      <c r="AZ10" s="214"/>
      <c r="BA10" s="214"/>
      <c r="BB10" s="214"/>
      <c r="BC10" s="214"/>
      <c r="BD10" s="214"/>
      <c r="BE10" s="215"/>
      <c r="BF10" s="215"/>
      <c r="BG10" s="215"/>
      <c r="BH10" s="215"/>
      <c r="BI10" s="215"/>
      <c r="BJ10" s="215"/>
      <c r="BK10" s="215"/>
      <c r="BL10" s="215"/>
      <c r="BM10" s="215"/>
      <c r="BN10" s="215"/>
      <c r="BO10" s="215"/>
      <c r="BP10" s="215"/>
      <c r="BQ10" s="221">
        <v>4</v>
      </c>
      <c r="BR10" s="222"/>
      <c r="BS10" s="761"/>
      <c r="BT10" s="762"/>
      <c r="BU10" s="762"/>
      <c r="BV10" s="762"/>
      <c r="BW10" s="762"/>
      <c r="BX10" s="762"/>
      <c r="BY10" s="762"/>
      <c r="BZ10" s="762"/>
      <c r="CA10" s="762"/>
      <c r="CB10" s="762"/>
      <c r="CC10" s="762"/>
      <c r="CD10" s="762"/>
      <c r="CE10" s="762"/>
      <c r="CF10" s="762"/>
      <c r="CG10" s="763"/>
      <c r="CH10" s="764"/>
      <c r="CI10" s="765"/>
      <c r="CJ10" s="765"/>
      <c r="CK10" s="765"/>
      <c r="CL10" s="766"/>
      <c r="CM10" s="764"/>
      <c r="CN10" s="765"/>
      <c r="CO10" s="765"/>
      <c r="CP10" s="765"/>
      <c r="CQ10" s="766"/>
      <c r="CR10" s="764"/>
      <c r="CS10" s="765"/>
      <c r="CT10" s="765"/>
      <c r="CU10" s="765"/>
      <c r="CV10" s="766"/>
      <c r="CW10" s="764"/>
      <c r="CX10" s="765"/>
      <c r="CY10" s="765"/>
      <c r="CZ10" s="765"/>
      <c r="DA10" s="766"/>
      <c r="DB10" s="764"/>
      <c r="DC10" s="765"/>
      <c r="DD10" s="765"/>
      <c r="DE10" s="765"/>
      <c r="DF10" s="766"/>
      <c r="DG10" s="764"/>
      <c r="DH10" s="765"/>
      <c r="DI10" s="765"/>
      <c r="DJ10" s="765"/>
      <c r="DK10" s="766"/>
      <c r="DL10" s="764"/>
      <c r="DM10" s="765"/>
      <c r="DN10" s="765"/>
      <c r="DO10" s="765"/>
      <c r="DP10" s="766"/>
      <c r="DQ10" s="764"/>
      <c r="DR10" s="765"/>
      <c r="DS10" s="765"/>
      <c r="DT10" s="765"/>
      <c r="DU10" s="766"/>
      <c r="DV10" s="761"/>
      <c r="DW10" s="762"/>
      <c r="DX10" s="762"/>
      <c r="DY10" s="762"/>
      <c r="DZ10" s="767"/>
      <c r="EA10" s="217"/>
    </row>
    <row r="11" spans="1:131" s="218" customFormat="1" ht="26.25" customHeight="1" x14ac:dyDescent="0.2">
      <c r="A11" s="221">
        <v>5</v>
      </c>
      <c r="B11" s="768"/>
      <c r="C11" s="769"/>
      <c r="D11" s="769"/>
      <c r="E11" s="769"/>
      <c r="F11" s="769"/>
      <c r="G11" s="769"/>
      <c r="H11" s="769"/>
      <c r="I11" s="769"/>
      <c r="J11" s="769"/>
      <c r="K11" s="769"/>
      <c r="L11" s="769"/>
      <c r="M11" s="769"/>
      <c r="N11" s="769"/>
      <c r="O11" s="769"/>
      <c r="P11" s="770"/>
      <c r="Q11" s="771"/>
      <c r="R11" s="772"/>
      <c r="S11" s="772"/>
      <c r="T11" s="772"/>
      <c r="U11" s="772"/>
      <c r="V11" s="772"/>
      <c r="W11" s="772"/>
      <c r="X11" s="772"/>
      <c r="Y11" s="772"/>
      <c r="Z11" s="772"/>
      <c r="AA11" s="772"/>
      <c r="AB11" s="772"/>
      <c r="AC11" s="772"/>
      <c r="AD11" s="772"/>
      <c r="AE11" s="773"/>
      <c r="AF11" s="774"/>
      <c r="AG11" s="775"/>
      <c r="AH11" s="775"/>
      <c r="AI11" s="775"/>
      <c r="AJ11" s="776"/>
      <c r="AK11" s="757"/>
      <c r="AL11" s="758"/>
      <c r="AM11" s="758"/>
      <c r="AN11" s="758"/>
      <c r="AO11" s="758"/>
      <c r="AP11" s="758"/>
      <c r="AQ11" s="758"/>
      <c r="AR11" s="758"/>
      <c r="AS11" s="758"/>
      <c r="AT11" s="758"/>
      <c r="AU11" s="759"/>
      <c r="AV11" s="759"/>
      <c r="AW11" s="759"/>
      <c r="AX11" s="759"/>
      <c r="AY11" s="760"/>
      <c r="AZ11" s="214"/>
      <c r="BA11" s="214"/>
      <c r="BB11" s="214"/>
      <c r="BC11" s="214"/>
      <c r="BD11" s="214"/>
      <c r="BE11" s="215"/>
      <c r="BF11" s="215"/>
      <c r="BG11" s="215"/>
      <c r="BH11" s="215"/>
      <c r="BI11" s="215"/>
      <c r="BJ11" s="215"/>
      <c r="BK11" s="215"/>
      <c r="BL11" s="215"/>
      <c r="BM11" s="215"/>
      <c r="BN11" s="215"/>
      <c r="BO11" s="215"/>
      <c r="BP11" s="215"/>
      <c r="BQ11" s="221">
        <v>5</v>
      </c>
      <c r="BR11" s="222"/>
      <c r="BS11" s="761"/>
      <c r="BT11" s="762"/>
      <c r="BU11" s="762"/>
      <c r="BV11" s="762"/>
      <c r="BW11" s="762"/>
      <c r="BX11" s="762"/>
      <c r="BY11" s="762"/>
      <c r="BZ11" s="762"/>
      <c r="CA11" s="762"/>
      <c r="CB11" s="762"/>
      <c r="CC11" s="762"/>
      <c r="CD11" s="762"/>
      <c r="CE11" s="762"/>
      <c r="CF11" s="762"/>
      <c r="CG11" s="763"/>
      <c r="CH11" s="764"/>
      <c r="CI11" s="765"/>
      <c r="CJ11" s="765"/>
      <c r="CK11" s="765"/>
      <c r="CL11" s="766"/>
      <c r="CM11" s="764"/>
      <c r="CN11" s="765"/>
      <c r="CO11" s="765"/>
      <c r="CP11" s="765"/>
      <c r="CQ11" s="766"/>
      <c r="CR11" s="764"/>
      <c r="CS11" s="765"/>
      <c r="CT11" s="765"/>
      <c r="CU11" s="765"/>
      <c r="CV11" s="766"/>
      <c r="CW11" s="764"/>
      <c r="CX11" s="765"/>
      <c r="CY11" s="765"/>
      <c r="CZ11" s="765"/>
      <c r="DA11" s="766"/>
      <c r="DB11" s="764"/>
      <c r="DC11" s="765"/>
      <c r="DD11" s="765"/>
      <c r="DE11" s="765"/>
      <c r="DF11" s="766"/>
      <c r="DG11" s="764"/>
      <c r="DH11" s="765"/>
      <c r="DI11" s="765"/>
      <c r="DJ11" s="765"/>
      <c r="DK11" s="766"/>
      <c r="DL11" s="764"/>
      <c r="DM11" s="765"/>
      <c r="DN11" s="765"/>
      <c r="DO11" s="765"/>
      <c r="DP11" s="766"/>
      <c r="DQ11" s="764"/>
      <c r="DR11" s="765"/>
      <c r="DS11" s="765"/>
      <c r="DT11" s="765"/>
      <c r="DU11" s="766"/>
      <c r="DV11" s="761"/>
      <c r="DW11" s="762"/>
      <c r="DX11" s="762"/>
      <c r="DY11" s="762"/>
      <c r="DZ11" s="767"/>
      <c r="EA11" s="217"/>
    </row>
    <row r="12" spans="1:131" s="218" customFormat="1" ht="26.25" customHeight="1" x14ac:dyDescent="0.2">
      <c r="A12" s="221">
        <v>6</v>
      </c>
      <c r="B12" s="768"/>
      <c r="C12" s="769"/>
      <c r="D12" s="769"/>
      <c r="E12" s="769"/>
      <c r="F12" s="769"/>
      <c r="G12" s="769"/>
      <c r="H12" s="769"/>
      <c r="I12" s="769"/>
      <c r="J12" s="769"/>
      <c r="K12" s="769"/>
      <c r="L12" s="769"/>
      <c r="M12" s="769"/>
      <c r="N12" s="769"/>
      <c r="O12" s="769"/>
      <c r="P12" s="770"/>
      <c r="Q12" s="771"/>
      <c r="R12" s="772"/>
      <c r="S12" s="772"/>
      <c r="T12" s="772"/>
      <c r="U12" s="772"/>
      <c r="V12" s="772"/>
      <c r="W12" s="772"/>
      <c r="X12" s="772"/>
      <c r="Y12" s="772"/>
      <c r="Z12" s="772"/>
      <c r="AA12" s="772"/>
      <c r="AB12" s="772"/>
      <c r="AC12" s="772"/>
      <c r="AD12" s="772"/>
      <c r="AE12" s="773"/>
      <c r="AF12" s="774"/>
      <c r="AG12" s="775"/>
      <c r="AH12" s="775"/>
      <c r="AI12" s="775"/>
      <c r="AJ12" s="776"/>
      <c r="AK12" s="757"/>
      <c r="AL12" s="758"/>
      <c r="AM12" s="758"/>
      <c r="AN12" s="758"/>
      <c r="AO12" s="758"/>
      <c r="AP12" s="758"/>
      <c r="AQ12" s="758"/>
      <c r="AR12" s="758"/>
      <c r="AS12" s="758"/>
      <c r="AT12" s="758"/>
      <c r="AU12" s="759"/>
      <c r="AV12" s="759"/>
      <c r="AW12" s="759"/>
      <c r="AX12" s="759"/>
      <c r="AY12" s="760"/>
      <c r="AZ12" s="214"/>
      <c r="BA12" s="214"/>
      <c r="BB12" s="214"/>
      <c r="BC12" s="214"/>
      <c r="BD12" s="214"/>
      <c r="BE12" s="215"/>
      <c r="BF12" s="215"/>
      <c r="BG12" s="215"/>
      <c r="BH12" s="215"/>
      <c r="BI12" s="215"/>
      <c r="BJ12" s="215"/>
      <c r="BK12" s="215"/>
      <c r="BL12" s="215"/>
      <c r="BM12" s="215"/>
      <c r="BN12" s="215"/>
      <c r="BO12" s="215"/>
      <c r="BP12" s="215"/>
      <c r="BQ12" s="221">
        <v>6</v>
      </c>
      <c r="BR12" s="222"/>
      <c r="BS12" s="761"/>
      <c r="BT12" s="762"/>
      <c r="BU12" s="762"/>
      <c r="BV12" s="762"/>
      <c r="BW12" s="762"/>
      <c r="BX12" s="762"/>
      <c r="BY12" s="762"/>
      <c r="BZ12" s="762"/>
      <c r="CA12" s="762"/>
      <c r="CB12" s="762"/>
      <c r="CC12" s="762"/>
      <c r="CD12" s="762"/>
      <c r="CE12" s="762"/>
      <c r="CF12" s="762"/>
      <c r="CG12" s="763"/>
      <c r="CH12" s="764"/>
      <c r="CI12" s="765"/>
      <c r="CJ12" s="765"/>
      <c r="CK12" s="765"/>
      <c r="CL12" s="766"/>
      <c r="CM12" s="764"/>
      <c r="CN12" s="765"/>
      <c r="CO12" s="765"/>
      <c r="CP12" s="765"/>
      <c r="CQ12" s="766"/>
      <c r="CR12" s="764"/>
      <c r="CS12" s="765"/>
      <c r="CT12" s="765"/>
      <c r="CU12" s="765"/>
      <c r="CV12" s="766"/>
      <c r="CW12" s="764"/>
      <c r="CX12" s="765"/>
      <c r="CY12" s="765"/>
      <c r="CZ12" s="765"/>
      <c r="DA12" s="766"/>
      <c r="DB12" s="764"/>
      <c r="DC12" s="765"/>
      <c r="DD12" s="765"/>
      <c r="DE12" s="765"/>
      <c r="DF12" s="766"/>
      <c r="DG12" s="764"/>
      <c r="DH12" s="765"/>
      <c r="DI12" s="765"/>
      <c r="DJ12" s="765"/>
      <c r="DK12" s="766"/>
      <c r="DL12" s="764"/>
      <c r="DM12" s="765"/>
      <c r="DN12" s="765"/>
      <c r="DO12" s="765"/>
      <c r="DP12" s="766"/>
      <c r="DQ12" s="764"/>
      <c r="DR12" s="765"/>
      <c r="DS12" s="765"/>
      <c r="DT12" s="765"/>
      <c r="DU12" s="766"/>
      <c r="DV12" s="761"/>
      <c r="DW12" s="762"/>
      <c r="DX12" s="762"/>
      <c r="DY12" s="762"/>
      <c r="DZ12" s="767"/>
      <c r="EA12" s="217"/>
    </row>
    <row r="13" spans="1:131" s="218" customFormat="1" ht="26.25" customHeight="1" x14ac:dyDescent="0.2">
      <c r="A13" s="221">
        <v>7</v>
      </c>
      <c r="B13" s="768"/>
      <c r="C13" s="769"/>
      <c r="D13" s="769"/>
      <c r="E13" s="769"/>
      <c r="F13" s="769"/>
      <c r="G13" s="769"/>
      <c r="H13" s="769"/>
      <c r="I13" s="769"/>
      <c r="J13" s="769"/>
      <c r="K13" s="769"/>
      <c r="L13" s="769"/>
      <c r="M13" s="769"/>
      <c r="N13" s="769"/>
      <c r="O13" s="769"/>
      <c r="P13" s="770"/>
      <c r="Q13" s="771"/>
      <c r="R13" s="772"/>
      <c r="S13" s="772"/>
      <c r="T13" s="772"/>
      <c r="U13" s="772"/>
      <c r="V13" s="772"/>
      <c r="W13" s="772"/>
      <c r="X13" s="772"/>
      <c r="Y13" s="772"/>
      <c r="Z13" s="772"/>
      <c r="AA13" s="772"/>
      <c r="AB13" s="772"/>
      <c r="AC13" s="772"/>
      <c r="AD13" s="772"/>
      <c r="AE13" s="773"/>
      <c r="AF13" s="774"/>
      <c r="AG13" s="775"/>
      <c r="AH13" s="775"/>
      <c r="AI13" s="775"/>
      <c r="AJ13" s="776"/>
      <c r="AK13" s="757"/>
      <c r="AL13" s="758"/>
      <c r="AM13" s="758"/>
      <c r="AN13" s="758"/>
      <c r="AO13" s="758"/>
      <c r="AP13" s="758"/>
      <c r="AQ13" s="758"/>
      <c r="AR13" s="758"/>
      <c r="AS13" s="758"/>
      <c r="AT13" s="758"/>
      <c r="AU13" s="759"/>
      <c r="AV13" s="759"/>
      <c r="AW13" s="759"/>
      <c r="AX13" s="759"/>
      <c r="AY13" s="760"/>
      <c r="AZ13" s="214"/>
      <c r="BA13" s="214"/>
      <c r="BB13" s="214"/>
      <c r="BC13" s="214"/>
      <c r="BD13" s="214"/>
      <c r="BE13" s="215"/>
      <c r="BF13" s="215"/>
      <c r="BG13" s="215"/>
      <c r="BH13" s="215"/>
      <c r="BI13" s="215"/>
      <c r="BJ13" s="215"/>
      <c r="BK13" s="215"/>
      <c r="BL13" s="215"/>
      <c r="BM13" s="215"/>
      <c r="BN13" s="215"/>
      <c r="BO13" s="215"/>
      <c r="BP13" s="215"/>
      <c r="BQ13" s="221">
        <v>7</v>
      </c>
      <c r="BR13" s="222"/>
      <c r="BS13" s="761"/>
      <c r="BT13" s="762"/>
      <c r="BU13" s="762"/>
      <c r="BV13" s="762"/>
      <c r="BW13" s="762"/>
      <c r="BX13" s="762"/>
      <c r="BY13" s="762"/>
      <c r="BZ13" s="762"/>
      <c r="CA13" s="762"/>
      <c r="CB13" s="762"/>
      <c r="CC13" s="762"/>
      <c r="CD13" s="762"/>
      <c r="CE13" s="762"/>
      <c r="CF13" s="762"/>
      <c r="CG13" s="763"/>
      <c r="CH13" s="764"/>
      <c r="CI13" s="765"/>
      <c r="CJ13" s="765"/>
      <c r="CK13" s="765"/>
      <c r="CL13" s="766"/>
      <c r="CM13" s="764"/>
      <c r="CN13" s="765"/>
      <c r="CO13" s="765"/>
      <c r="CP13" s="765"/>
      <c r="CQ13" s="766"/>
      <c r="CR13" s="764"/>
      <c r="CS13" s="765"/>
      <c r="CT13" s="765"/>
      <c r="CU13" s="765"/>
      <c r="CV13" s="766"/>
      <c r="CW13" s="764"/>
      <c r="CX13" s="765"/>
      <c r="CY13" s="765"/>
      <c r="CZ13" s="765"/>
      <c r="DA13" s="766"/>
      <c r="DB13" s="764"/>
      <c r="DC13" s="765"/>
      <c r="DD13" s="765"/>
      <c r="DE13" s="765"/>
      <c r="DF13" s="766"/>
      <c r="DG13" s="764"/>
      <c r="DH13" s="765"/>
      <c r="DI13" s="765"/>
      <c r="DJ13" s="765"/>
      <c r="DK13" s="766"/>
      <c r="DL13" s="764"/>
      <c r="DM13" s="765"/>
      <c r="DN13" s="765"/>
      <c r="DO13" s="765"/>
      <c r="DP13" s="766"/>
      <c r="DQ13" s="764"/>
      <c r="DR13" s="765"/>
      <c r="DS13" s="765"/>
      <c r="DT13" s="765"/>
      <c r="DU13" s="766"/>
      <c r="DV13" s="761"/>
      <c r="DW13" s="762"/>
      <c r="DX13" s="762"/>
      <c r="DY13" s="762"/>
      <c r="DZ13" s="767"/>
      <c r="EA13" s="217"/>
    </row>
    <row r="14" spans="1:131" s="218" customFormat="1" ht="26.25" customHeight="1" x14ac:dyDescent="0.2">
      <c r="A14" s="221">
        <v>8</v>
      </c>
      <c r="B14" s="768"/>
      <c r="C14" s="769"/>
      <c r="D14" s="769"/>
      <c r="E14" s="769"/>
      <c r="F14" s="769"/>
      <c r="G14" s="769"/>
      <c r="H14" s="769"/>
      <c r="I14" s="769"/>
      <c r="J14" s="769"/>
      <c r="K14" s="769"/>
      <c r="L14" s="769"/>
      <c r="M14" s="769"/>
      <c r="N14" s="769"/>
      <c r="O14" s="769"/>
      <c r="P14" s="770"/>
      <c r="Q14" s="771"/>
      <c r="R14" s="772"/>
      <c r="S14" s="772"/>
      <c r="T14" s="772"/>
      <c r="U14" s="772"/>
      <c r="V14" s="772"/>
      <c r="W14" s="772"/>
      <c r="X14" s="772"/>
      <c r="Y14" s="772"/>
      <c r="Z14" s="772"/>
      <c r="AA14" s="772"/>
      <c r="AB14" s="772"/>
      <c r="AC14" s="772"/>
      <c r="AD14" s="772"/>
      <c r="AE14" s="773"/>
      <c r="AF14" s="774"/>
      <c r="AG14" s="775"/>
      <c r="AH14" s="775"/>
      <c r="AI14" s="775"/>
      <c r="AJ14" s="776"/>
      <c r="AK14" s="757"/>
      <c r="AL14" s="758"/>
      <c r="AM14" s="758"/>
      <c r="AN14" s="758"/>
      <c r="AO14" s="758"/>
      <c r="AP14" s="758"/>
      <c r="AQ14" s="758"/>
      <c r="AR14" s="758"/>
      <c r="AS14" s="758"/>
      <c r="AT14" s="758"/>
      <c r="AU14" s="759"/>
      <c r="AV14" s="759"/>
      <c r="AW14" s="759"/>
      <c r="AX14" s="759"/>
      <c r="AY14" s="760"/>
      <c r="AZ14" s="214"/>
      <c r="BA14" s="214"/>
      <c r="BB14" s="214"/>
      <c r="BC14" s="214"/>
      <c r="BD14" s="214"/>
      <c r="BE14" s="215"/>
      <c r="BF14" s="215"/>
      <c r="BG14" s="215"/>
      <c r="BH14" s="215"/>
      <c r="BI14" s="215"/>
      <c r="BJ14" s="215"/>
      <c r="BK14" s="215"/>
      <c r="BL14" s="215"/>
      <c r="BM14" s="215"/>
      <c r="BN14" s="215"/>
      <c r="BO14" s="215"/>
      <c r="BP14" s="215"/>
      <c r="BQ14" s="221">
        <v>8</v>
      </c>
      <c r="BR14" s="222"/>
      <c r="BS14" s="761"/>
      <c r="BT14" s="762"/>
      <c r="BU14" s="762"/>
      <c r="BV14" s="762"/>
      <c r="BW14" s="762"/>
      <c r="BX14" s="762"/>
      <c r="BY14" s="762"/>
      <c r="BZ14" s="762"/>
      <c r="CA14" s="762"/>
      <c r="CB14" s="762"/>
      <c r="CC14" s="762"/>
      <c r="CD14" s="762"/>
      <c r="CE14" s="762"/>
      <c r="CF14" s="762"/>
      <c r="CG14" s="763"/>
      <c r="CH14" s="764"/>
      <c r="CI14" s="765"/>
      <c r="CJ14" s="765"/>
      <c r="CK14" s="765"/>
      <c r="CL14" s="766"/>
      <c r="CM14" s="764"/>
      <c r="CN14" s="765"/>
      <c r="CO14" s="765"/>
      <c r="CP14" s="765"/>
      <c r="CQ14" s="766"/>
      <c r="CR14" s="764"/>
      <c r="CS14" s="765"/>
      <c r="CT14" s="765"/>
      <c r="CU14" s="765"/>
      <c r="CV14" s="766"/>
      <c r="CW14" s="764"/>
      <c r="CX14" s="765"/>
      <c r="CY14" s="765"/>
      <c r="CZ14" s="765"/>
      <c r="DA14" s="766"/>
      <c r="DB14" s="764"/>
      <c r="DC14" s="765"/>
      <c r="DD14" s="765"/>
      <c r="DE14" s="765"/>
      <c r="DF14" s="766"/>
      <c r="DG14" s="764"/>
      <c r="DH14" s="765"/>
      <c r="DI14" s="765"/>
      <c r="DJ14" s="765"/>
      <c r="DK14" s="766"/>
      <c r="DL14" s="764"/>
      <c r="DM14" s="765"/>
      <c r="DN14" s="765"/>
      <c r="DO14" s="765"/>
      <c r="DP14" s="766"/>
      <c r="DQ14" s="764"/>
      <c r="DR14" s="765"/>
      <c r="DS14" s="765"/>
      <c r="DT14" s="765"/>
      <c r="DU14" s="766"/>
      <c r="DV14" s="761"/>
      <c r="DW14" s="762"/>
      <c r="DX14" s="762"/>
      <c r="DY14" s="762"/>
      <c r="DZ14" s="767"/>
      <c r="EA14" s="217"/>
    </row>
    <row r="15" spans="1:131" s="218" customFormat="1" ht="26.25" customHeight="1" x14ac:dyDescent="0.2">
      <c r="A15" s="221">
        <v>9</v>
      </c>
      <c r="B15" s="768"/>
      <c r="C15" s="769"/>
      <c r="D15" s="769"/>
      <c r="E15" s="769"/>
      <c r="F15" s="769"/>
      <c r="G15" s="769"/>
      <c r="H15" s="769"/>
      <c r="I15" s="769"/>
      <c r="J15" s="769"/>
      <c r="K15" s="769"/>
      <c r="L15" s="769"/>
      <c r="M15" s="769"/>
      <c r="N15" s="769"/>
      <c r="O15" s="769"/>
      <c r="P15" s="770"/>
      <c r="Q15" s="771"/>
      <c r="R15" s="772"/>
      <c r="S15" s="772"/>
      <c r="T15" s="772"/>
      <c r="U15" s="772"/>
      <c r="V15" s="772"/>
      <c r="W15" s="772"/>
      <c r="X15" s="772"/>
      <c r="Y15" s="772"/>
      <c r="Z15" s="772"/>
      <c r="AA15" s="772"/>
      <c r="AB15" s="772"/>
      <c r="AC15" s="772"/>
      <c r="AD15" s="772"/>
      <c r="AE15" s="773"/>
      <c r="AF15" s="774"/>
      <c r="AG15" s="775"/>
      <c r="AH15" s="775"/>
      <c r="AI15" s="775"/>
      <c r="AJ15" s="776"/>
      <c r="AK15" s="757"/>
      <c r="AL15" s="758"/>
      <c r="AM15" s="758"/>
      <c r="AN15" s="758"/>
      <c r="AO15" s="758"/>
      <c r="AP15" s="758"/>
      <c r="AQ15" s="758"/>
      <c r="AR15" s="758"/>
      <c r="AS15" s="758"/>
      <c r="AT15" s="758"/>
      <c r="AU15" s="759"/>
      <c r="AV15" s="759"/>
      <c r="AW15" s="759"/>
      <c r="AX15" s="759"/>
      <c r="AY15" s="760"/>
      <c r="AZ15" s="214"/>
      <c r="BA15" s="214"/>
      <c r="BB15" s="214"/>
      <c r="BC15" s="214"/>
      <c r="BD15" s="214"/>
      <c r="BE15" s="215"/>
      <c r="BF15" s="215"/>
      <c r="BG15" s="215"/>
      <c r="BH15" s="215"/>
      <c r="BI15" s="215"/>
      <c r="BJ15" s="215"/>
      <c r="BK15" s="215"/>
      <c r="BL15" s="215"/>
      <c r="BM15" s="215"/>
      <c r="BN15" s="215"/>
      <c r="BO15" s="215"/>
      <c r="BP15" s="215"/>
      <c r="BQ15" s="221">
        <v>9</v>
      </c>
      <c r="BR15" s="222"/>
      <c r="BS15" s="761"/>
      <c r="BT15" s="762"/>
      <c r="BU15" s="762"/>
      <c r="BV15" s="762"/>
      <c r="BW15" s="762"/>
      <c r="BX15" s="762"/>
      <c r="BY15" s="762"/>
      <c r="BZ15" s="762"/>
      <c r="CA15" s="762"/>
      <c r="CB15" s="762"/>
      <c r="CC15" s="762"/>
      <c r="CD15" s="762"/>
      <c r="CE15" s="762"/>
      <c r="CF15" s="762"/>
      <c r="CG15" s="763"/>
      <c r="CH15" s="764"/>
      <c r="CI15" s="765"/>
      <c r="CJ15" s="765"/>
      <c r="CK15" s="765"/>
      <c r="CL15" s="766"/>
      <c r="CM15" s="764"/>
      <c r="CN15" s="765"/>
      <c r="CO15" s="765"/>
      <c r="CP15" s="765"/>
      <c r="CQ15" s="766"/>
      <c r="CR15" s="764"/>
      <c r="CS15" s="765"/>
      <c r="CT15" s="765"/>
      <c r="CU15" s="765"/>
      <c r="CV15" s="766"/>
      <c r="CW15" s="764"/>
      <c r="CX15" s="765"/>
      <c r="CY15" s="765"/>
      <c r="CZ15" s="765"/>
      <c r="DA15" s="766"/>
      <c r="DB15" s="764"/>
      <c r="DC15" s="765"/>
      <c r="DD15" s="765"/>
      <c r="DE15" s="765"/>
      <c r="DF15" s="766"/>
      <c r="DG15" s="764"/>
      <c r="DH15" s="765"/>
      <c r="DI15" s="765"/>
      <c r="DJ15" s="765"/>
      <c r="DK15" s="766"/>
      <c r="DL15" s="764"/>
      <c r="DM15" s="765"/>
      <c r="DN15" s="765"/>
      <c r="DO15" s="765"/>
      <c r="DP15" s="766"/>
      <c r="DQ15" s="764"/>
      <c r="DR15" s="765"/>
      <c r="DS15" s="765"/>
      <c r="DT15" s="765"/>
      <c r="DU15" s="766"/>
      <c r="DV15" s="761"/>
      <c r="DW15" s="762"/>
      <c r="DX15" s="762"/>
      <c r="DY15" s="762"/>
      <c r="DZ15" s="767"/>
      <c r="EA15" s="217"/>
    </row>
    <row r="16" spans="1:131" s="218" customFormat="1" ht="26.25" customHeight="1" x14ac:dyDescent="0.2">
      <c r="A16" s="221">
        <v>10</v>
      </c>
      <c r="B16" s="768"/>
      <c r="C16" s="769"/>
      <c r="D16" s="769"/>
      <c r="E16" s="769"/>
      <c r="F16" s="769"/>
      <c r="G16" s="769"/>
      <c r="H16" s="769"/>
      <c r="I16" s="769"/>
      <c r="J16" s="769"/>
      <c r="K16" s="769"/>
      <c r="L16" s="769"/>
      <c r="M16" s="769"/>
      <c r="N16" s="769"/>
      <c r="O16" s="769"/>
      <c r="P16" s="770"/>
      <c r="Q16" s="771"/>
      <c r="R16" s="772"/>
      <c r="S16" s="772"/>
      <c r="T16" s="772"/>
      <c r="U16" s="772"/>
      <c r="V16" s="772"/>
      <c r="W16" s="772"/>
      <c r="X16" s="772"/>
      <c r="Y16" s="772"/>
      <c r="Z16" s="772"/>
      <c r="AA16" s="772"/>
      <c r="AB16" s="772"/>
      <c r="AC16" s="772"/>
      <c r="AD16" s="772"/>
      <c r="AE16" s="773"/>
      <c r="AF16" s="774"/>
      <c r="AG16" s="775"/>
      <c r="AH16" s="775"/>
      <c r="AI16" s="775"/>
      <c r="AJ16" s="776"/>
      <c r="AK16" s="757"/>
      <c r="AL16" s="758"/>
      <c r="AM16" s="758"/>
      <c r="AN16" s="758"/>
      <c r="AO16" s="758"/>
      <c r="AP16" s="758"/>
      <c r="AQ16" s="758"/>
      <c r="AR16" s="758"/>
      <c r="AS16" s="758"/>
      <c r="AT16" s="758"/>
      <c r="AU16" s="759"/>
      <c r="AV16" s="759"/>
      <c r="AW16" s="759"/>
      <c r="AX16" s="759"/>
      <c r="AY16" s="760"/>
      <c r="AZ16" s="214"/>
      <c r="BA16" s="214"/>
      <c r="BB16" s="214"/>
      <c r="BC16" s="214"/>
      <c r="BD16" s="214"/>
      <c r="BE16" s="215"/>
      <c r="BF16" s="215"/>
      <c r="BG16" s="215"/>
      <c r="BH16" s="215"/>
      <c r="BI16" s="215"/>
      <c r="BJ16" s="215"/>
      <c r="BK16" s="215"/>
      <c r="BL16" s="215"/>
      <c r="BM16" s="215"/>
      <c r="BN16" s="215"/>
      <c r="BO16" s="215"/>
      <c r="BP16" s="215"/>
      <c r="BQ16" s="221">
        <v>10</v>
      </c>
      <c r="BR16" s="222"/>
      <c r="BS16" s="761"/>
      <c r="BT16" s="762"/>
      <c r="BU16" s="762"/>
      <c r="BV16" s="762"/>
      <c r="BW16" s="762"/>
      <c r="BX16" s="762"/>
      <c r="BY16" s="762"/>
      <c r="BZ16" s="762"/>
      <c r="CA16" s="762"/>
      <c r="CB16" s="762"/>
      <c r="CC16" s="762"/>
      <c r="CD16" s="762"/>
      <c r="CE16" s="762"/>
      <c r="CF16" s="762"/>
      <c r="CG16" s="763"/>
      <c r="CH16" s="764"/>
      <c r="CI16" s="765"/>
      <c r="CJ16" s="765"/>
      <c r="CK16" s="765"/>
      <c r="CL16" s="766"/>
      <c r="CM16" s="764"/>
      <c r="CN16" s="765"/>
      <c r="CO16" s="765"/>
      <c r="CP16" s="765"/>
      <c r="CQ16" s="766"/>
      <c r="CR16" s="764"/>
      <c r="CS16" s="765"/>
      <c r="CT16" s="765"/>
      <c r="CU16" s="765"/>
      <c r="CV16" s="766"/>
      <c r="CW16" s="764"/>
      <c r="CX16" s="765"/>
      <c r="CY16" s="765"/>
      <c r="CZ16" s="765"/>
      <c r="DA16" s="766"/>
      <c r="DB16" s="764"/>
      <c r="DC16" s="765"/>
      <c r="DD16" s="765"/>
      <c r="DE16" s="765"/>
      <c r="DF16" s="766"/>
      <c r="DG16" s="764"/>
      <c r="DH16" s="765"/>
      <c r="DI16" s="765"/>
      <c r="DJ16" s="765"/>
      <c r="DK16" s="766"/>
      <c r="DL16" s="764"/>
      <c r="DM16" s="765"/>
      <c r="DN16" s="765"/>
      <c r="DO16" s="765"/>
      <c r="DP16" s="766"/>
      <c r="DQ16" s="764"/>
      <c r="DR16" s="765"/>
      <c r="DS16" s="765"/>
      <c r="DT16" s="765"/>
      <c r="DU16" s="766"/>
      <c r="DV16" s="761"/>
      <c r="DW16" s="762"/>
      <c r="DX16" s="762"/>
      <c r="DY16" s="762"/>
      <c r="DZ16" s="767"/>
      <c r="EA16" s="217"/>
    </row>
    <row r="17" spans="1:131" s="218" customFormat="1" ht="26.25" customHeight="1" x14ac:dyDescent="0.2">
      <c r="A17" s="221">
        <v>11</v>
      </c>
      <c r="B17" s="768"/>
      <c r="C17" s="769"/>
      <c r="D17" s="769"/>
      <c r="E17" s="769"/>
      <c r="F17" s="769"/>
      <c r="G17" s="769"/>
      <c r="H17" s="769"/>
      <c r="I17" s="769"/>
      <c r="J17" s="769"/>
      <c r="K17" s="769"/>
      <c r="L17" s="769"/>
      <c r="M17" s="769"/>
      <c r="N17" s="769"/>
      <c r="O17" s="769"/>
      <c r="P17" s="770"/>
      <c r="Q17" s="771"/>
      <c r="R17" s="772"/>
      <c r="S17" s="772"/>
      <c r="T17" s="772"/>
      <c r="U17" s="772"/>
      <c r="V17" s="772"/>
      <c r="W17" s="772"/>
      <c r="X17" s="772"/>
      <c r="Y17" s="772"/>
      <c r="Z17" s="772"/>
      <c r="AA17" s="772"/>
      <c r="AB17" s="772"/>
      <c r="AC17" s="772"/>
      <c r="AD17" s="772"/>
      <c r="AE17" s="773"/>
      <c r="AF17" s="774"/>
      <c r="AG17" s="775"/>
      <c r="AH17" s="775"/>
      <c r="AI17" s="775"/>
      <c r="AJ17" s="776"/>
      <c r="AK17" s="757"/>
      <c r="AL17" s="758"/>
      <c r="AM17" s="758"/>
      <c r="AN17" s="758"/>
      <c r="AO17" s="758"/>
      <c r="AP17" s="758"/>
      <c r="AQ17" s="758"/>
      <c r="AR17" s="758"/>
      <c r="AS17" s="758"/>
      <c r="AT17" s="758"/>
      <c r="AU17" s="759"/>
      <c r="AV17" s="759"/>
      <c r="AW17" s="759"/>
      <c r="AX17" s="759"/>
      <c r="AY17" s="760"/>
      <c r="AZ17" s="214"/>
      <c r="BA17" s="214"/>
      <c r="BB17" s="214"/>
      <c r="BC17" s="214"/>
      <c r="BD17" s="214"/>
      <c r="BE17" s="215"/>
      <c r="BF17" s="215"/>
      <c r="BG17" s="215"/>
      <c r="BH17" s="215"/>
      <c r="BI17" s="215"/>
      <c r="BJ17" s="215"/>
      <c r="BK17" s="215"/>
      <c r="BL17" s="215"/>
      <c r="BM17" s="215"/>
      <c r="BN17" s="215"/>
      <c r="BO17" s="215"/>
      <c r="BP17" s="215"/>
      <c r="BQ17" s="221">
        <v>11</v>
      </c>
      <c r="BR17" s="222"/>
      <c r="BS17" s="761"/>
      <c r="BT17" s="762"/>
      <c r="BU17" s="762"/>
      <c r="BV17" s="762"/>
      <c r="BW17" s="762"/>
      <c r="BX17" s="762"/>
      <c r="BY17" s="762"/>
      <c r="BZ17" s="762"/>
      <c r="CA17" s="762"/>
      <c r="CB17" s="762"/>
      <c r="CC17" s="762"/>
      <c r="CD17" s="762"/>
      <c r="CE17" s="762"/>
      <c r="CF17" s="762"/>
      <c r="CG17" s="763"/>
      <c r="CH17" s="764"/>
      <c r="CI17" s="765"/>
      <c r="CJ17" s="765"/>
      <c r="CK17" s="765"/>
      <c r="CL17" s="766"/>
      <c r="CM17" s="764"/>
      <c r="CN17" s="765"/>
      <c r="CO17" s="765"/>
      <c r="CP17" s="765"/>
      <c r="CQ17" s="766"/>
      <c r="CR17" s="764"/>
      <c r="CS17" s="765"/>
      <c r="CT17" s="765"/>
      <c r="CU17" s="765"/>
      <c r="CV17" s="766"/>
      <c r="CW17" s="764"/>
      <c r="CX17" s="765"/>
      <c r="CY17" s="765"/>
      <c r="CZ17" s="765"/>
      <c r="DA17" s="766"/>
      <c r="DB17" s="764"/>
      <c r="DC17" s="765"/>
      <c r="DD17" s="765"/>
      <c r="DE17" s="765"/>
      <c r="DF17" s="766"/>
      <c r="DG17" s="764"/>
      <c r="DH17" s="765"/>
      <c r="DI17" s="765"/>
      <c r="DJ17" s="765"/>
      <c r="DK17" s="766"/>
      <c r="DL17" s="764"/>
      <c r="DM17" s="765"/>
      <c r="DN17" s="765"/>
      <c r="DO17" s="765"/>
      <c r="DP17" s="766"/>
      <c r="DQ17" s="764"/>
      <c r="DR17" s="765"/>
      <c r="DS17" s="765"/>
      <c r="DT17" s="765"/>
      <c r="DU17" s="766"/>
      <c r="DV17" s="761"/>
      <c r="DW17" s="762"/>
      <c r="DX17" s="762"/>
      <c r="DY17" s="762"/>
      <c r="DZ17" s="767"/>
      <c r="EA17" s="217"/>
    </row>
    <row r="18" spans="1:131" s="218" customFormat="1" ht="26.25" customHeight="1" x14ac:dyDescent="0.2">
      <c r="A18" s="221">
        <v>12</v>
      </c>
      <c r="B18" s="768"/>
      <c r="C18" s="769"/>
      <c r="D18" s="769"/>
      <c r="E18" s="769"/>
      <c r="F18" s="769"/>
      <c r="G18" s="769"/>
      <c r="H18" s="769"/>
      <c r="I18" s="769"/>
      <c r="J18" s="769"/>
      <c r="K18" s="769"/>
      <c r="L18" s="769"/>
      <c r="M18" s="769"/>
      <c r="N18" s="769"/>
      <c r="O18" s="769"/>
      <c r="P18" s="770"/>
      <c r="Q18" s="771"/>
      <c r="R18" s="772"/>
      <c r="S18" s="772"/>
      <c r="T18" s="772"/>
      <c r="U18" s="772"/>
      <c r="V18" s="772"/>
      <c r="W18" s="772"/>
      <c r="X18" s="772"/>
      <c r="Y18" s="772"/>
      <c r="Z18" s="772"/>
      <c r="AA18" s="772"/>
      <c r="AB18" s="772"/>
      <c r="AC18" s="772"/>
      <c r="AD18" s="772"/>
      <c r="AE18" s="773"/>
      <c r="AF18" s="774"/>
      <c r="AG18" s="775"/>
      <c r="AH18" s="775"/>
      <c r="AI18" s="775"/>
      <c r="AJ18" s="776"/>
      <c r="AK18" s="757"/>
      <c r="AL18" s="758"/>
      <c r="AM18" s="758"/>
      <c r="AN18" s="758"/>
      <c r="AO18" s="758"/>
      <c r="AP18" s="758"/>
      <c r="AQ18" s="758"/>
      <c r="AR18" s="758"/>
      <c r="AS18" s="758"/>
      <c r="AT18" s="758"/>
      <c r="AU18" s="759"/>
      <c r="AV18" s="759"/>
      <c r="AW18" s="759"/>
      <c r="AX18" s="759"/>
      <c r="AY18" s="760"/>
      <c r="AZ18" s="214"/>
      <c r="BA18" s="214"/>
      <c r="BB18" s="214"/>
      <c r="BC18" s="214"/>
      <c r="BD18" s="214"/>
      <c r="BE18" s="215"/>
      <c r="BF18" s="215"/>
      <c r="BG18" s="215"/>
      <c r="BH18" s="215"/>
      <c r="BI18" s="215"/>
      <c r="BJ18" s="215"/>
      <c r="BK18" s="215"/>
      <c r="BL18" s="215"/>
      <c r="BM18" s="215"/>
      <c r="BN18" s="215"/>
      <c r="BO18" s="215"/>
      <c r="BP18" s="215"/>
      <c r="BQ18" s="221">
        <v>12</v>
      </c>
      <c r="BR18" s="222"/>
      <c r="BS18" s="761"/>
      <c r="BT18" s="762"/>
      <c r="BU18" s="762"/>
      <c r="BV18" s="762"/>
      <c r="BW18" s="762"/>
      <c r="BX18" s="762"/>
      <c r="BY18" s="762"/>
      <c r="BZ18" s="762"/>
      <c r="CA18" s="762"/>
      <c r="CB18" s="762"/>
      <c r="CC18" s="762"/>
      <c r="CD18" s="762"/>
      <c r="CE18" s="762"/>
      <c r="CF18" s="762"/>
      <c r="CG18" s="763"/>
      <c r="CH18" s="764"/>
      <c r="CI18" s="765"/>
      <c r="CJ18" s="765"/>
      <c r="CK18" s="765"/>
      <c r="CL18" s="766"/>
      <c r="CM18" s="764"/>
      <c r="CN18" s="765"/>
      <c r="CO18" s="765"/>
      <c r="CP18" s="765"/>
      <c r="CQ18" s="766"/>
      <c r="CR18" s="764"/>
      <c r="CS18" s="765"/>
      <c r="CT18" s="765"/>
      <c r="CU18" s="765"/>
      <c r="CV18" s="766"/>
      <c r="CW18" s="764"/>
      <c r="CX18" s="765"/>
      <c r="CY18" s="765"/>
      <c r="CZ18" s="765"/>
      <c r="DA18" s="766"/>
      <c r="DB18" s="764"/>
      <c r="DC18" s="765"/>
      <c r="DD18" s="765"/>
      <c r="DE18" s="765"/>
      <c r="DF18" s="766"/>
      <c r="DG18" s="764"/>
      <c r="DH18" s="765"/>
      <c r="DI18" s="765"/>
      <c r="DJ18" s="765"/>
      <c r="DK18" s="766"/>
      <c r="DL18" s="764"/>
      <c r="DM18" s="765"/>
      <c r="DN18" s="765"/>
      <c r="DO18" s="765"/>
      <c r="DP18" s="766"/>
      <c r="DQ18" s="764"/>
      <c r="DR18" s="765"/>
      <c r="DS18" s="765"/>
      <c r="DT18" s="765"/>
      <c r="DU18" s="766"/>
      <c r="DV18" s="761"/>
      <c r="DW18" s="762"/>
      <c r="DX18" s="762"/>
      <c r="DY18" s="762"/>
      <c r="DZ18" s="767"/>
      <c r="EA18" s="217"/>
    </row>
    <row r="19" spans="1:131" s="218" customFormat="1" ht="26.25" customHeight="1" x14ac:dyDescent="0.2">
      <c r="A19" s="221">
        <v>13</v>
      </c>
      <c r="B19" s="768"/>
      <c r="C19" s="769"/>
      <c r="D19" s="769"/>
      <c r="E19" s="769"/>
      <c r="F19" s="769"/>
      <c r="G19" s="769"/>
      <c r="H19" s="769"/>
      <c r="I19" s="769"/>
      <c r="J19" s="769"/>
      <c r="K19" s="769"/>
      <c r="L19" s="769"/>
      <c r="M19" s="769"/>
      <c r="N19" s="769"/>
      <c r="O19" s="769"/>
      <c r="P19" s="770"/>
      <c r="Q19" s="771"/>
      <c r="R19" s="772"/>
      <c r="S19" s="772"/>
      <c r="T19" s="772"/>
      <c r="U19" s="772"/>
      <c r="V19" s="772"/>
      <c r="W19" s="772"/>
      <c r="X19" s="772"/>
      <c r="Y19" s="772"/>
      <c r="Z19" s="772"/>
      <c r="AA19" s="772"/>
      <c r="AB19" s="772"/>
      <c r="AC19" s="772"/>
      <c r="AD19" s="772"/>
      <c r="AE19" s="773"/>
      <c r="AF19" s="774"/>
      <c r="AG19" s="775"/>
      <c r="AH19" s="775"/>
      <c r="AI19" s="775"/>
      <c r="AJ19" s="776"/>
      <c r="AK19" s="757"/>
      <c r="AL19" s="758"/>
      <c r="AM19" s="758"/>
      <c r="AN19" s="758"/>
      <c r="AO19" s="758"/>
      <c r="AP19" s="758"/>
      <c r="AQ19" s="758"/>
      <c r="AR19" s="758"/>
      <c r="AS19" s="758"/>
      <c r="AT19" s="758"/>
      <c r="AU19" s="759"/>
      <c r="AV19" s="759"/>
      <c r="AW19" s="759"/>
      <c r="AX19" s="759"/>
      <c r="AY19" s="760"/>
      <c r="AZ19" s="214"/>
      <c r="BA19" s="214"/>
      <c r="BB19" s="214"/>
      <c r="BC19" s="214"/>
      <c r="BD19" s="214"/>
      <c r="BE19" s="215"/>
      <c r="BF19" s="215"/>
      <c r="BG19" s="215"/>
      <c r="BH19" s="215"/>
      <c r="BI19" s="215"/>
      <c r="BJ19" s="215"/>
      <c r="BK19" s="215"/>
      <c r="BL19" s="215"/>
      <c r="BM19" s="215"/>
      <c r="BN19" s="215"/>
      <c r="BO19" s="215"/>
      <c r="BP19" s="215"/>
      <c r="BQ19" s="221">
        <v>13</v>
      </c>
      <c r="BR19" s="222"/>
      <c r="BS19" s="761"/>
      <c r="BT19" s="762"/>
      <c r="BU19" s="762"/>
      <c r="BV19" s="762"/>
      <c r="BW19" s="762"/>
      <c r="BX19" s="762"/>
      <c r="BY19" s="762"/>
      <c r="BZ19" s="762"/>
      <c r="CA19" s="762"/>
      <c r="CB19" s="762"/>
      <c r="CC19" s="762"/>
      <c r="CD19" s="762"/>
      <c r="CE19" s="762"/>
      <c r="CF19" s="762"/>
      <c r="CG19" s="763"/>
      <c r="CH19" s="764"/>
      <c r="CI19" s="765"/>
      <c r="CJ19" s="765"/>
      <c r="CK19" s="765"/>
      <c r="CL19" s="766"/>
      <c r="CM19" s="764"/>
      <c r="CN19" s="765"/>
      <c r="CO19" s="765"/>
      <c r="CP19" s="765"/>
      <c r="CQ19" s="766"/>
      <c r="CR19" s="764"/>
      <c r="CS19" s="765"/>
      <c r="CT19" s="765"/>
      <c r="CU19" s="765"/>
      <c r="CV19" s="766"/>
      <c r="CW19" s="764"/>
      <c r="CX19" s="765"/>
      <c r="CY19" s="765"/>
      <c r="CZ19" s="765"/>
      <c r="DA19" s="766"/>
      <c r="DB19" s="764"/>
      <c r="DC19" s="765"/>
      <c r="DD19" s="765"/>
      <c r="DE19" s="765"/>
      <c r="DF19" s="766"/>
      <c r="DG19" s="764"/>
      <c r="DH19" s="765"/>
      <c r="DI19" s="765"/>
      <c r="DJ19" s="765"/>
      <c r="DK19" s="766"/>
      <c r="DL19" s="764"/>
      <c r="DM19" s="765"/>
      <c r="DN19" s="765"/>
      <c r="DO19" s="765"/>
      <c r="DP19" s="766"/>
      <c r="DQ19" s="764"/>
      <c r="DR19" s="765"/>
      <c r="DS19" s="765"/>
      <c r="DT19" s="765"/>
      <c r="DU19" s="766"/>
      <c r="DV19" s="761"/>
      <c r="DW19" s="762"/>
      <c r="DX19" s="762"/>
      <c r="DY19" s="762"/>
      <c r="DZ19" s="767"/>
      <c r="EA19" s="217"/>
    </row>
    <row r="20" spans="1:131" s="218" customFormat="1" ht="26.25" customHeight="1" x14ac:dyDescent="0.2">
      <c r="A20" s="221">
        <v>14</v>
      </c>
      <c r="B20" s="768"/>
      <c r="C20" s="769"/>
      <c r="D20" s="769"/>
      <c r="E20" s="769"/>
      <c r="F20" s="769"/>
      <c r="G20" s="769"/>
      <c r="H20" s="769"/>
      <c r="I20" s="769"/>
      <c r="J20" s="769"/>
      <c r="K20" s="769"/>
      <c r="L20" s="769"/>
      <c r="M20" s="769"/>
      <c r="N20" s="769"/>
      <c r="O20" s="769"/>
      <c r="P20" s="770"/>
      <c r="Q20" s="771"/>
      <c r="R20" s="772"/>
      <c r="S20" s="772"/>
      <c r="T20" s="772"/>
      <c r="U20" s="772"/>
      <c r="V20" s="772"/>
      <c r="W20" s="772"/>
      <c r="X20" s="772"/>
      <c r="Y20" s="772"/>
      <c r="Z20" s="772"/>
      <c r="AA20" s="772"/>
      <c r="AB20" s="772"/>
      <c r="AC20" s="772"/>
      <c r="AD20" s="772"/>
      <c r="AE20" s="773"/>
      <c r="AF20" s="774"/>
      <c r="AG20" s="775"/>
      <c r="AH20" s="775"/>
      <c r="AI20" s="775"/>
      <c r="AJ20" s="776"/>
      <c r="AK20" s="757"/>
      <c r="AL20" s="758"/>
      <c r="AM20" s="758"/>
      <c r="AN20" s="758"/>
      <c r="AO20" s="758"/>
      <c r="AP20" s="758"/>
      <c r="AQ20" s="758"/>
      <c r="AR20" s="758"/>
      <c r="AS20" s="758"/>
      <c r="AT20" s="758"/>
      <c r="AU20" s="759"/>
      <c r="AV20" s="759"/>
      <c r="AW20" s="759"/>
      <c r="AX20" s="759"/>
      <c r="AY20" s="760"/>
      <c r="AZ20" s="214"/>
      <c r="BA20" s="214"/>
      <c r="BB20" s="214"/>
      <c r="BC20" s="214"/>
      <c r="BD20" s="214"/>
      <c r="BE20" s="215"/>
      <c r="BF20" s="215"/>
      <c r="BG20" s="215"/>
      <c r="BH20" s="215"/>
      <c r="BI20" s="215"/>
      <c r="BJ20" s="215"/>
      <c r="BK20" s="215"/>
      <c r="BL20" s="215"/>
      <c r="BM20" s="215"/>
      <c r="BN20" s="215"/>
      <c r="BO20" s="215"/>
      <c r="BP20" s="215"/>
      <c r="BQ20" s="221">
        <v>14</v>
      </c>
      <c r="BR20" s="222"/>
      <c r="BS20" s="761"/>
      <c r="BT20" s="762"/>
      <c r="BU20" s="762"/>
      <c r="BV20" s="762"/>
      <c r="BW20" s="762"/>
      <c r="BX20" s="762"/>
      <c r="BY20" s="762"/>
      <c r="BZ20" s="762"/>
      <c r="CA20" s="762"/>
      <c r="CB20" s="762"/>
      <c r="CC20" s="762"/>
      <c r="CD20" s="762"/>
      <c r="CE20" s="762"/>
      <c r="CF20" s="762"/>
      <c r="CG20" s="763"/>
      <c r="CH20" s="764"/>
      <c r="CI20" s="765"/>
      <c r="CJ20" s="765"/>
      <c r="CK20" s="765"/>
      <c r="CL20" s="766"/>
      <c r="CM20" s="764"/>
      <c r="CN20" s="765"/>
      <c r="CO20" s="765"/>
      <c r="CP20" s="765"/>
      <c r="CQ20" s="766"/>
      <c r="CR20" s="764"/>
      <c r="CS20" s="765"/>
      <c r="CT20" s="765"/>
      <c r="CU20" s="765"/>
      <c r="CV20" s="766"/>
      <c r="CW20" s="764"/>
      <c r="CX20" s="765"/>
      <c r="CY20" s="765"/>
      <c r="CZ20" s="765"/>
      <c r="DA20" s="766"/>
      <c r="DB20" s="764"/>
      <c r="DC20" s="765"/>
      <c r="DD20" s="765"/>
      <c r="DE20" s="765"/>
      <c r="DF20" s="766"/>
      <c r="DG20" s="764"/>
      <c r="DH20" s="765"/>
      <c r="DI20" s="765"/>
      <c r="DJ20" s="765"/>
      <c r="DK20" s="766"/>
      <c r="DL20" s="764"/>
      <c r="DM20" s="765"/>
      <c r="DN20" s="765"/>
      <c r="DO20" s="765"/>
      <c r="DP20" s="766"/>
      <c r="DQ20" s="764"/>
      <c r="DR20" s="765"/>
      <c r="DS20" s="765"/>
      <c r="DT20" s="765"/>
      <c r="DU20" s="766"/>
      <c r="DV20" s="761"/>
      <c r="DW20" s="762"/>
      <c r="DX20" s="762"/>
      <c r="DY20" s="762"/>
      <c r="DZ20" s="767"/>
      <c r="EA20" s="217"/>
    </row>
    <row r="21" spans="1:131" s="218" customFormat="1" ht="26.25" customHeight="1" thickBot="1" x14ac:dyDescent="0.25">
      <c r="A21" s="221">
        <v>15</v>
      </c>
      <c r="B21" s="768"/>
      <c r="C21" s="769"/>
      <c r="D21" s="769"/>
      <c r="E21" s="769"/>
      <c r="F21" s="769"/>
      <c r="G21" s="769"/>
      <c r="H21" s="769"/>
      <c r="I21" s="769"/>
      <c r="J21" s="769"/>
      <c r="K21" s="769"/>
      <c r="L21" s="769"/>
      <c r="M21" s="769"/>
      <c r="N21" s="769"/>
      <c r="O21" s="769"/>
      <c r="P21" s="770"/>
      <c r="Q21" s="771"/>
      <c r="R21" s="772"/>
      <c r="S21" s="772"/>
      <c r="T21" s="772"/>
      <c r="U21" s="772"/>
      <c r="V21" s="772"/>
      <c r="W21" s="772"/>
      <c r="X21" s="772"/>
      <c r="Y21" s="772"/>
      <c r="Z21" s="772"/>
      <c r="AA21" s="772"/>
      <c r="AB21" s="772"/>
      <c r="AC21" s="772"/>
      <c r="AD21" s="772"/>
      <c r="AE21" s="773"/>
      <c r="AF21" s="774"/>
      <c r="AG21" s="775"/>
      <c r="AH21" s="775"/>
      <c r="AI21" s="775"/>
      <c r="AJ21" s="776"/>
      <c r="AK21" s="757"/>
      <c r="AL21" s="758"/>
      <c r="AM21" s="758"/>
      <c r="AN21" s="758"/>
      <c r="AO21" s="758"/>
      <c r="AP21" s="758"/>
      <c r="AQ21" s="758"/>
      <c r="AR21" s="758"/>
      <c r="AS21" s="758"/>
      <c r="AT21" s="758"/>
      <c r="AU21" s="759"/>
      <c r="AV21" s="759"/>
      <c r="AW21" s="759"/>
      <c r="AX21" s="759"/>
      <c r="AY21" s="760"/>
      <c r="AZ21" s="214"/>
      <c r="BA21" s="214"/>
      <c r="BB21" s="214"/>
      <c r="BC21" s="214"/>
      <c r="BD21" s="214"/>
      <c r="BE21" s="215"/>
      <c r="BF21" s="215"/>
      <c r="BG21" s="215"/>
      <c r="BH21" s="215"/>
      <c r="BI21" s="215"/>
      <c r="BJ21" s="215"/>
      <c r="BK21" s="215"/>
      <c r="BL21" s="215"/>
      <c r="BM21" s="215"/>
      <c r="BN21" s="215"/>
      <c r="BO21" s="215"/>
      <c r="BP21" s="215"/>
      <c r="BQ21" s="221">
        <v>15</v>
      </c>
      <c r="BR21" s="222"/>
      <c r="BS21" s="761"/>
      <c r="BT21" s="762"/>
      <c r="BU21" s="762"/>
      <c r="BV21" s="762"/>
      <c r="BW21" s="762"/>
      <c r="BX21" s="762"/>
      <c r="BY21" s="762"/>
      <c r="BZ21" s="762"/>
      <c r="CA21" s="762"/>
      <c r="CB21" s="762"/>
      <c r="CC21" s="762"/>
      <c r="CD21" s="762"/>
      <c r="CE21" s="762"/>
      <c r="CF21" s="762"/>
      <c r="CG21" s="763"/>
      <c r="CH21" s="764"/>
      <c r="CI21" s="765"/>
      <c r="CJ21" s="765"/>
      <c r="CK21" s="765"/>
      <c r="CL21" s="766"/>
      <c r="CM21" s="764"/>
      <c r="CN21" s="765"/>
      <c r="CO21" s="765"/>
      <c r="CP21" s="765"/>
      <c r="CQ21" s="766"/>
      <c r="CR21" s="764"/>
      <c r="CS21" s="765"/>
      <c r="CT21" s="765"/>
      <c r="CU21" s="765"/>
      <c r="CV21" s="766"/>
      <c r="CW21" s="764"/>
      <c r="CX21" s="765"/>
      <c r="CY21" s="765"/>
      <c r="CZ21" s="765"/>
      <c r="DA21" s="766"/>
      <c r="DB21" s="764"/>
      <c r="DC21" s="765"/>
      <c r="DD21" s="765"/>
      <c r="DE21" s="765"/>
      <c r="DF21" s="766"/>
      <c r="DG21" s="764"/>
      <c r="DH21" s="765"/>
      <c r="DI21" s="765"/>
      <c r="DJ21" s="765"/>
      <c r="DK21" s="766"/>
      <c r="DL21" s="764"/>
      <c r="DM21" s="765"/>
      <c r="DN21" s="765"/>
      <c r="DO21" s="765"/>
      <c r="DP21" s="766"/>
      <c r="DQ21" s="764"/>
      <c r="DR21" s="765"/>
      <c r="DS21" s="765"/>
      <c r="DT21" s="765"/>
      <c r="DU21" s="766"/>
      <c r="DV21" s="761"/>
      <c r="DW21" s="762"/>
      <c r="DX21" s="762"/>
      <c r="DY21" s="762"/>
      <c r="DZ21" s="767"/>
      <c r="EA21" s="217"/>
    </row>
    <row r="22" spans="1:131" s="218" customFormat="1" ht="26.25" customHeight="1" x14ac:dyDescent="0.2">
      <c r="A22" s="221">
        <v>16</v>
      </c>
      <c r="B22" s="768"/>
      <c r="C22" s="769"/>
      <c r="D22" s="769"/>
      <c r="E22" s="769"/>
      <c r="F22" s="769"/>
      <c r="G22" s="769"/>
      <c r="H22" s="769"/>
      <c r="I22" s="769"/>
      <c r="J22" s="769"/>
      <c r="K22" s="769"/>
      <c r="L22" s="769"/>
      <c r="M22" s="769"/>
      <c r="N22" s="769"/>
      <c r="O22" s="769"/>
      <c r="P22" s="770"/>
      <c r="Q22" s="787"/>
      <c r="R22" s="788"/>
      <c r="S22" s="788"/>
      <c r="T22" s="788"/>
      <c r="U22" s="788"/>
      <c r="V22" s="788"/>
      <c r="W22" s="788"/>
      <c r="X22" s="788"/>
      <c r="Y22" s="788"/>
      <c r="Z22" s="788"/>
      <c r="AA22" s="788"/>
      <c r="AB22" s="788"/>
      <c r="AC22" s="788"/>
      <c r="AD22" s="788"/>
      <c r="AE22" s="789"/>
      <c r="AF22" s="774"/>
      <c r="AG22" s="775"/>
      <c r="AH22" s="775"/>
      <c r="AI22" s="775"/>
      <c r="AJ22" s="776"/>
      <c r="AK22" s="790"/>
      <c r="AL22" s="791"/>
      <c r="AM22" s="791"/>
      <c r="AN22" s="791"/>
      <c r="AO22" s="791"/>
      <c r="AP22" s="791"/>
      <c r="AQ22" s="791"/>
      <c r="AR22" s="791"/>
      <c r="AS22" s="791"/>
      <c r="AT22" s="791"/>
      <c r="AU22" s="792"/>
      <c r="AV22" s="792"/>
      <c r="AW22" s="792"/>
      <c r="AX22" s="792"/>
      <c r="AY22" s="793"/>
      <c r="AZ22" s="794" t="s">
        <v>375</v>
      </c>
      <c r="BA22" s="794"/>
      <c r="BB22" s="794"/>
      <c r="BC22" s="794"/>
      <c r="BD22" s="795"/>
      <c r="BE22" s="215"/>
      <c r="BF22" s="215"/>
      <c r="BG22" s="215"/>
      <c r="BH22" s="215"/>
      <c r="BI22" s="215"/>
      <c r="BJ22" s="215"/>
      <c r="BK22" s="215"/>
      <c r="BL22" s="215"/>
      <c r="BM22" s="215"/>
      <c r="BN22" s="215"/>
      <c r="BO22" s="215"/>
      <c r="BP22" s="215"/>
      <c r="BQ22" s="221">
        <v>16</v>
      </c>
      <c r="BR22" s="222"/>
      <c r="BS22" s="761"/>
      <c r="BT22" s="762"/>
      <c r="BU22" s="762"/>
      <c r="BV22" s="762"/>
      <c r="BW22" s="762"/>
      <c r="BX22" s="762"/>
      <c r="BY22" s="762"/>
      <c r="BZ22" s="762"/>
      <c r="CA22" s="762"/>
      <c r="CB22" s="762"/>
      <c r="CC22" s="762"/>
      <c r="CD22" s="762"/>
      <c r="CE22" s="762"/>
      <c r="CF22" s="762"/>
      <c r="CG22" s="763"/>
      <c r="CH22" s="764"/>
      <c r="CI22" s="765"/>
      <c r="CJ22" s="765"/>
      <c r="CK22" s="765"/>
      <c r="CL22" s="766"/>
      <c r="CM22" s="764"/>
      <c r="CN22" s="765"/>
      <c r="CO22" s="765"/>
      <c r="CP22" s="765"/>
      <c r="CQ22" s="766"/>
      <c r="CR22" s="764"/>
      <c r="CS22" s="765"/>
      <c r="CT22" s="765"/>
      <c r="CU22" s="765"/>
      <c r="CV22" s="766"/>
      <c r="CW22" s="764"/>
      <c r="CX22" s="765"/>
      <c r="CY22" s="765"/>
      <c r="CZ22" s="765"/>
      <c r="DA22" s="766"/>
      <c r="DB22" s="764"/>
      <c r="DC22" s="765"/>
      <c r="DD22" s="765"/>
      <c r="DE22" s="765"/>
      <c r="DF22" s="766"/>
      <c r="DG22" s="764"/>
      <c r="DH22" s="765"/>
      <c r="DI22" s="765"/>
      <c r="DJ22" s="765"/>
      <c r="DK22" s="766"/>
      <c r="DL22" s="764"/>
      <c r="DM22" s="765"/>
      <c r="DN22" s="765"/>
      <c r="DO22" s="765"/>
      <c r="DP22" s="766"/>
      <c r="DQ22" s="764"/>
      <c r="DR22" s="765"/>
      <c r="DS22" s="765"/>
      <c r="DT22" s="765"/>
      <c r="DU22" s="766"/>
      <c r="DV22" s="761"/>
      <c r="DW22" s="762"/>
      <c r="DX22" s="762"/>
      <c r="DY22" s="762"/>
      <c r="DZ22" s="767"/>
      <c r="EA22" s="217"/>
    </row>
    <row r="23" spans="1:131" s="218" customFormat="1" ht="26.25" customHeight="1" thickBot="1" x14ac:dyDescent="0.25">
      <c r="A23" s="223" t="s">
        <v>376</v>
      </c>
      <c r="B23" s="777" t="s">
        <v>377</v>
      </c>
      <c r="C23" s="778"/>
      <c r="D23" s="778"/>
      <c r="E23" s="778"/>
      <c r="F23" s="778"/>
      <c r="G23" s="778"/>
      <c r="H23" s="778"/>
      <c r="I23" s="778"/>
      <c r="J23" s="778"/>
      <c r="K23" s="778"/>
      <c r="L23" s="778"/>
      <c r="M23" s="778"/>
      <c r="N23" s="778"/>
      <c r="O23" s="778"/>
      <c r="P23" s="779"/>
      <c r="Q23" s="780" t="s">
        <v>545</v>
      </c>
      <c r="R23" s="781"/>
      <c r="S23" s="781"/>
      <c r="T23" s="781"/>
      <c r="U23" s="781"/>
      <c r="V23" s="781" t="s">
        <v>546</v>
      </c>
      <c r="W23" s="781"/>
      <c r="X23" s="781"/>
      <c r="Y23" s="781"/>
      <c r="Z23" s="781"/>
      <c r="AA23" s="781" t="s">
        <v>547</v>
      </c>
      <c r="AB23" s="781"/>
      <c r="AC23" s="781"/>
      <c r="AD23" s="781"/>
      <c r="AE23" s="782"/>
      <c r="AF23" s="783">
        <v>188</v>
      </c>
      <c r="AG23" s="781"/>
      <c r="AH23" s="781"/>
      <c r="AI23" s="781"/>
      <c r="AJ23" s="784"/>
      <c r="AK23" s="785"/>
      <c r="AL23" s="786"/>
      <c r="AM23" s="786"/>
      <c r="AN23" s="786"/>
      <c r="AO23" s="786"/>
      <c r="AP23" s="781">
        <v>6258</v>
      </c>
      <c r="AQ23" s="781"/>
      <c r="AR23" s="781"/>
      <c r="AS23" s="781"/>
      <c r="AT23" s="781"/>
      <c r="AU23" s="797"/>
      <c r="AV23" s="797"/>
      <c r="AW23" s="797"/>
      <c r="AX23" s="797"/>
      <c r="AY23" s="798"/>
      <c r="AZ23" s="799" t="s">
        <v>122</v>
      </c>
      <c r="BA23" s="800"/>
      <c r="BB23" s="800"/>
      <c r="BC23" s="800"/>
      <c r="BD23" s="801"/>
      <c r="BE23" s="215"/>
      <c r="BF23" s="215"/>
      <c r="BG23" s="215"/>
      <c r="BH23" s="215"/>
      <c r="BI23" s="215"/>
      <c r="BJ23" s="215"/>
      <c r="BK23" s="215"/>
      <c r="BL23" s="215"/>
      <c r="BM23" s="215"/>
      <c r="BN23" s="215"/>
      <c r="BO23" s="215"/>
      <c r="BP23" s="215"/>
      <c r="BQ23" s="221">
        <v>17</v>
      </c>
      <c r="BR23" s="222"/>
      <c r="BS23" s="761"/>
      <c r="BT23" s="762"/>
      <c r="BU23" s="762"/>
      <c r="BV23" s="762"/>
      <c r="BW23" s="762"/>
      <c r="BX23" s="762"/>
      <c r="BY23" s="762"/>
      <c r="BZ23" s="762"/>
      <c r="CA23" s="762"/>
      <c r="CB23" s="762"/>
      <c r="CC23" s="762"/>
      <c r="CD23" s="762"/>
      <c r="CE23" s="762"/>
      <c r="CF23" s="762"/>
      <c r="CG23" s="763"/>
      <c r="CH23" s="764"/>
      <c r="CI23" s="765"/>
      <c r="CJ23" s="765"/>
      <c r="CK23" s="765"/>
      <c r="CL23" s="766"/>
      <c r="CM23" s="764"/>
      <c r="CN23" s="765"/>
      <c r="CO23" s="765"/>
      <c r="CP23" s="765"/>
      <c r="CQ23" s="766"/>
      <c r="CR23" s="764"/>
      <c r="CS23" s="765"/>
      <c r="CT23" s="765"/>
      <c r="CU23" s="765"/>
      <c r="CV23" s="766"/>
      <c r="CW23" s="764"/>
      <c r="CX23" s="765"/>
      <c r="CY23" s="765"/>
      <c r="CZ23" s="765"/>
      <c r="DA23" s="766"/>
      <c r="DB23" s="764"/>
      <c r="DC23" s="765"/>
      <c r="DD23" s="765"/>
      <c r="DE23" s="765"/>
      <c r="DF23" s="766"/>
      <c r="DG23" s="764"/>
      <c r="DH23" s="765"/>
      <c r="DI23" s="765"/>
      <c r="DJ23" s="765"/>
      <c r="DK23" s="766"/>
      <c r="DL23" s="764"/>
      <c r="DM23" s="765"/>
      <c r="DN23" s="765"/>
      <c r="DO23" s="765"/>
      <c r="DP23" s="766"/>
      <c r="DQ23" s="764"/>
      <c r="DR23" s="765"/>
      <c r="DS23" s="765"/>
      <c r="DT23" s="765"/>
      <c r="DU23" s="766"/>
      <c r="DV23" s="761"/>
      <c r="DW23" s="762"/>
      <c r="DX23" s="762"/>
      <c r="DY23" s="762"/>
      <c r="DZ23" s="767"/>
      <c r="EA23" s="217"/>
    </row>
    <row r="24" spans="1:131" s="218" customFormat="1" ht="26.25" customHeight="1" x14ac:dyDescent="0.2">
      <c r="A24" s="796" t="s">
        <v>378</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14"/>
      <c r="BA24" s="214"/>
      <c r="BB24" s="214"/>
      <c r="BC24" s="214"/>
      <c r="BD24" s="214"/>
      <c r="BE24" s="215"/>
      <c r="BF24" s="215"/>
      <c r="BG24" s="215"/>
      <c r="BH24" s="215"/>
      <c r="BI24" s="215"/>
      <c r="BJ24" s="215"/>
      <c r="BK24" s="215"/>
      <c r="BL24" s="215"/>
      <c r="BM24" s="215"/>
      <c r="BN24" s="215"/>
      <c r="BO24" s="215"/>
      <c r="BP24" s="215"/>
      <c r="BQ24" s="221">
        <v>18</v>
      </c>
      <c r="BR24" s="222"/>
      <c r="BS24" s="761"/>
      <c r="BT24" s="762"/>
      <c r="BU24" s="762"/>
      <c r="BV24" s="762"/>
      <c r="BW24" s="762"/>
      <c r="BX24" s="762"/>
      <c r="BY24" s="762"/>
      <c r="BZ24" s="762"/>
      <c r="CA24" s="762"/>
      <c r="CB24" s="762"/>
      <c r="CC24" s="762"/>
      <c r="CD24" s="762"/>
      <c r="CE24" s="762"/>
      <c r="CF24" s="762"/>
      <c r="CG24" s="763"/>
      <c r="CH24" s="764"/>
      <c r="CI24" s="765"/>
      <c r="CJ24" s="765"/>
      <c r="CK24" s="765"/>
      <c r="CL24" s="766"/>
      <c r="CM24" s="764"/>
      <c r="CN24" s="765"/>
      <c r="CO24" s="765"/>
      <c r="CP24" s="765"/>
      <c r="CQ24" s="766"/>
      <c r="CR24" s="764"/>
      <c r="CS24" s="765"/>
      <c r="CT24" s="765"/>
      <c r="CU24" s="765"/>
      <c r="CV24" s="766"/>
      <c r="CW24" s="764"/>
      <c r="CX24" s="765"/>
      <c r="CY24" s="765"/>
      <c r="CZ24" s="765"/>
      <c r="DA24" s="766"/>
      <c r="DB24" s="764"/>
      <c r="DC24" s="765"/>
      <c r="DD24" s="765"/>
      <c r="DE24" s="765"/>
      <c r="DF24" s="766"/>
      <c r="DG24" s="764"/>
      <c r="DH24" s="765"/>
      <c r="DI24" s="765"/>
      <c r="DJ24" s="765"/>
      <c r="DK24" s="766"/>
      <c r="DL24" s="764"/>
      <c r="DM24" s="765"/>
      <c r="DN24" s="765"/>
      <c r="DO24" s="765"/>
      <c r="DP24" s="766"/>
      <c r="DQ24" s="764"/>
      <c r="DR24" s="765"/>
      <c r="DS24" s="765"/>
      <c r="DT24" s="765"/>
      <c r="DU24" s="766"/>
      <c r="DV24" s="761"/>
      <c r="DW24" s="762"/>
      <c r="DX24" s="762"/>
      <c r="DY24" s="762"/>
      <c r="DZ24" s="767"/>
      <c r="EA24" s="217"/>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1"/>
      <c r="BT25" s="762"/>
      <c r="BU25" s="762"/>
      <c r="BV25" s="762"/>
      <c r="BW25" s="762"/>
      <c r="BX25" s="762"/>
      <c r="BY25" s="762"/>
      <c r="BZ25" s="762"/>
      <c r="CA25" s="762"/>
      <c r="CB25" s="762"/>
      <c r="CC25" s="762"/>
      <c r="CD25" s="762"/>
      <c r="CE25" s="762"/>
      <c r="CF25" s="762"/>
      <c r="CG25" s="763"/>
      <c r="CH25" s="764"/>
      <c r="CI25" s="765"/>
      <c r="CJ25" s="765"/>
      <c r="CK25" s="765"/>
      <c r="CL25" s="766"/>
      <c r="CM25" s="764"/>
      <c r="CN25" s="765"/>
      <c r="CO25" s="765"/>
      <c r="CP25" s="765"/>
      <c r="CQ25" s="766"/>
      <c r="CR25" s="764"/>
      <c r="CS25" s="765"/>
      <c r="CT25" s="765"/>
      <c r="CU25" s="765"/>
      <c r="CV25" s="766"/>
      <c r="CW25" s="764"/>
      <c r="CX25" s="765"/>
      <c r="CY25" s="765"/>
      <c r="CZ25" s="765"/>
      <c r="DA25" s="766"/>
      <c r="DB25" s="764"/>
      <c r="DC25" s="765"/>
      <c r="DD25" s="765"/>
      <c r="DE25" s="765"/>
      <c r="DF25" s="766"/>
      <c r="DG25" s="764"/>
      <c r="DH25" s="765"/>
      <c r="DI25" s="765"/>
      <c r="DJ25" s="765"/>
      <c r="DK25" s="766"/>
      <c r="DL25" s="764"/>
      <c r="DM25" s="765"/>
      <c r="DN25" s="765"/>
      <c r="DO25" s="765"/>
      <c r="DP25" s="766"/>
      <c r="DQ25" s="764"/>
      <c r="DR25" s="765"/>
      <c r="DS25" s="765"/>
      <c r="DT25" s="765"/>
      <c r="DU25" s="766"/>
      <c r="DV25" s="761"/>
      <c r="DW25" s="762"/>
      <c r="DX25" s="762"/>
      <c r="DY25" s="762"/>
      <c r="DZ25" s="767"/>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2" t="s">
        <v>383</v>
      </c>
      <c r="AG26" s="803"/>
      <c r="AH26" s="803"/>
      <c r="AI26" s="803"/>
      <c r="AJ26" s="804"/>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1"/>
      <c r="BT26" s="762"/>
      <c r="BU26" s="762"/>
      <c r="BV26" s="762"/>
      <c r="BW26" s="762"/>
      <c r="BX26" s="762"/>
      <c r="BY26" s="762"/>
      <c r="BZ26" s="762"/>
      <c r="CA26" s="762"/>
      <c r="CB26" s="762"/>
      <c r="CC26" s="762"/>
      <c r="CD26" s="762"/>
      <c r="CE26" s="762"/>
      <c r="CF26" s="762"/>
      <c r="CG26" s="763"/>
      <c r="CH26" s="764"/>
      <c r="CI26" s="765"/>
      <c r="CJ26" s="765"/>
      <c r="CK26" s="765"/>
      <c r="CL26" s="766"/>
      <c r="CM26" s="764"/>
      <c r="CN26" s="765"/>
      <c r="CO26" s="765"/>
      <c r="CP26" s="765"/>
      <c r="CQ26" s="766"/>
      <c r="CR26" s="764"/>
      <c r="CS26" s="765"/>
      <c r="CT26" s="765"/>
      <c r="CU26" s="765"/>
      <c r="CV26" s="766"/>
      <c r="CW26" s="764"/>
      <c r="CX26" s="765"/>
      <c r="CY26" s="765"/>
      <c r="CZ26" s="765"/>
      <c r="DA26" s="766"/>
      <c r="DB26" s="764"/>
      <c r="DC26" s="765"/>
      <c r="DD26" s="765"/>
      <c r="DE26" s="765"/>
      <c r="DF26" s="766"/>
      <c r="DG26" s="764"/>
      <c r="DH26" s="765"/>
      <c r="DI26" s="765"/>
      <c r="DJ26" s="765"/>
      <c r="DK26" s="766"/>
      <c r="DL26" s="764"/>
      <c r="DM26" s="765"/>
      <c r="DN26" s="765"/>
      <c r="DO26" s="765"/>
      <c r="DP26" s="766"/>
      <c r="DQ26" s="764"/>
      <c r="DR26" s="765"/>
      <c r="DS26" s="765"/>
      <c r="DT26" s="765"/>
      <c r="DU26" s="766"/>
      <c r="DV26" s="761"/>
      <c r="DW26" s="762"/>
      <c r="DX26" s="762"/>
      <c r="DY26" s="762"/>
      <c r="DZ26" s="767"/>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5"/>
      <c r="AG27" s="806"/>
      <c r="AH27" s="806"/>
      <c r="AI27" s="806"/>
      <c r="AJ27" s="807"/>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1"/>
      <c r="BT27" s="762"/>
      <c r="BU27" s="762"/>
      <c r="BV27" s="762"/>
      <c r="BW27" s="762"/>
      <c r="BX27" s="762"/>
      <c r="BY27" s="762"/>
      <c r="BZ27" s="762"/>
      <c r="CA27" s="762"/>
      <c r="CB27" s="762"/>
      <c r="CC27" s="762"/>
      <c r="CD27" s="762"/>
      <c r="CE27" s="762"/>
      <c r="CF27" s="762"/>
      <c r="CG27" s="763"/>
      <c r="CH27" s="764"/>
      <c r="CI27" s="765"/>
      <c r="CJ27" s="765"/>
      <c r="CK27" s="765"/>
      <c r="CL27" s="766"/>
      <c r="CM27" s="764"/>
      <c r="CN27" s="765"/>
      <c r="CO27" s="765"/>
      <c r="CP27" s="765"/>
      <c r="CQ27" s="766"/>
      <c r="CR27" s="764"/>
      <c r="CS27" s="765"/>
      <c r="CT27" s="765"/>
      <c r="CU27" s="765"/>
      <c r="CV27" s="766"/>
      <c r="CW27" s="764"/>
      <c r="CX27" s="765"/>
      <c r="CY27" s="765"/>
      <c r="CZ27" s="765"/>
      <c r="DA27" s="766"/>
      <c r="DB27" s="764"/>
      <c r="DC27" s="765"/>
      <c r="DD27" s="765"/>
      <c r="DE27" s="765"/>
      <c r="DF27" s="766"/>
      <c r="DG27" s="764"/>
      <c r="DH27" s="765"/>
      <c r="DI27" s="765"/>
      <c r="DJ27" s="765"/>
      <c r="DK27" s="766"/>
      <c r="DL27" s="764"/>
      <c r="DM27" s="765"/>
      <c r="DN27" s="765"/>
      <c r="DO27" s="765"/>
      <c r="DP27" s="766"/>
      <c r="DQ27" s="764"/>
      <c r="DR27" s="765"/>
      <c r="DS27" s="765"/>
      <c r="DT27" s="765"/>
      <c r="DU27" s="766"/>
      <c r="DV27" s="761"/>
      <c r="DW27" s="762"/>
      <c r="DX27" s="762"/>
      <c r="DY27" s="762"/>
      <c r="DZ27" s="767"/>
      <c r="EA27" s="212"/>
    </row>
    <row r="28" spans="1:131" ht="26.25" customHeight="1" thickTop="1" x14ac:dyDescent="0.2">
      <c r="A28" s="225">
        <v>1</v>
      </c>
      <c r="B28" s="737" t="s">
        <v>388</v>
      </c>
      <c r="C28" s="738"/>
      <c r="D28" s="738"/>
      <c r="E28" s="738"/>
      <c r="F28" s="738"/>
      <c r="G28" s="738"/>
      <c r="H28" s="738"/>
      <c r="I28" s="738"/>
      <c r="J28" s="738"/>
      <c r="K28" s="738"/>
      <c r="L28" s="738"/>
      <c r="M28" s="738"/>
      <c r="N28" s="738"/>
      <c r="O28" s="738"/>
      <c r="P28" s="739"/>
      <c r="Q28" s="810" t="s">
        <v>548</v>
      </c>
      <c r="R28" s="811"/>
      <c r="S28" s="811"/>
      <c r="T28" s="811"/>
      <c r="U28" s="811"/>
      <c r="V28" s="811" t="s">
        <v>549</v>
      </c>
      <c r="W28" s="811"/>
      <c r="X28" s="811"/>
      <c r="Y28" s="811"/>
      <c r="Z28" s="811"/>
      <c r="AA28" s="811" t="s">
        <v>550</v>
      </c>
      <c r="AB28" s="811"/>
      <c r="AC28" s="811"/>
      <c r="AD28" s="811"/>
      <c r="AE28" s="812"/>
      <c r="AF28" s="813">
        <v>17</v>
      </c>
      <c r="AG28" s="811"/>
      <c r="AH28" s="811"/>
      <c r="AI28" s="811"/>
      <c r="AJ28" s="814"/>
      <c r="AK28" s="815">
        <v>90</v>
      </c>
      <c r="AL28" s="730"/>
      <c r="AM28" s="730"/>
      <c r="AN28" s="730"/>
      <c r="AO28" s="730"/>
      <c r="AP28" s="730" t="s">
        <v>486</v>
      </c>
      <c r="AQ28" s="730"/>
      <c r="AR28" s="730"/>
      <c r="AS28" s="730"/>
      <c r="AT28" s="730"/>
      <c r="AU28" s="730" t="s">
        <v>486</v>
      </c>
      <c r="AV28" s="730"/>
      <c r="AW28" s="730"/>
      <c r="AX28" s="730"/>
      <c r="AY28" s="730"/>
      <c r="AZ28" s="816" t="s">
        <v>486</v>
      </c>
      <c r="BA28" s="816"/>
      <c r="BB28" s="816"/>
      <c r="BC28" s="816"/>
      <c r="BD28" s="816"/>
      <c r="BE28" s="808"/>
      <c r="BF28" s="808"/>
      <c r="BG28" s="808"/>
      <c r="BH28" s="808"/>
      <c r="BI28" s="809"/>
      <c r="BJ28" s="214"/>
      <c r="BK28" s="214"/>
      <c r="BL28" s="214"/>
      <c r="BM28" s="214"/>
      <c r="BN28" s="214"/>
      <c r="BO28" s="224"/>
      <c r="BP28" s="224"/>
      <c r="BQ28" s="221">
        <v>22</v>
      </c>
      <c r="BR28" s="222"/>
      <c r="BS28" s="761"/>
      <c r="BT28" s="762"/>
      <c r="BU28" s="762"/>
      <c r="BV28" s="762"/>
      <c r="BW28" s="762"/>
      <c r="BX28" s="762"/>
      <c r="BY28" s="762"/>
      <c r="BZ28" s="762"/>
      <c r="CA28" s="762"/>
      <c r="CB28" s="762"/>
      <c r="CC28" s="762"/>
      <c r="CD28" s="762"/>
      <c r="CE28" s="762"/>
      <c r="CF28" s="762"/>
      <c r="CG28" s="763"/>
      <c r="CH28" s="764"/>
      <c r="CI28" s="765"/>
      <c r="CJ28" s="765"/>
      <c r="CK28" s="765"/>
      <c r="CL28" s="766"/>
      <c r="CM28" s="764"/>
      <c r="CN28" s="765"/>
      <c r="CO28" s="765"/>
      <c r="CP28" s="765"/>
      <c r="CQ28" s="766"/>
      <c r="CR28" s="764"/>
      <c r="CS28" s="765"/>
      <c r="CT28" s="765"/>
      <c r="CU28" s="765"/>
      <c r="CV28" s="766"/>
      <c r="CW28" s="764"/>
      <c r="CX28" s="765"/>
      <c r="CY28" s="765"/>
      <c r="CZ28" s="765"/>
      <c r="DA28" s="766"/>
      <c r="DB28" s="764"/>
      <c r="DC28" s="765"/>
      <c r="DD28" s="765"/>
      <c r="DE28" s="765"/>
      <c r="DF28" s="766"/>
      <c r="DG28" s="764"/>
      <c r="DH28" s="765"/>
      <c r="DI28" s="765"/>
      <c r="DJ28" s="765"/>
      <c r="DK28" s="766"/>
      <c r="DL28" s="764"/>
      <c r="DM28" s="765"/>
      <c r="DN28" s="765"/>
      <c r="DO28" s="765"/>
      <c r="DP28" s="766"/>
      <c r="DQ28" s="764"/>
      <c r="DR28" s="765"/>
      <c r="DS28" s="765"/>
      <c r="DT28" s="765"/>
      <c r="DU28" s="766"/>
      <c r="DV28" s="761"/>
      <c r="DW28" s="762"/>
      <c r="DX28" s="762"/>
      <c r="DY28" s="762"/>
      <c r="DZ28" s="767"/>
      <c r="EA28" s="212"/>
    </row>
    <row r="29" spans="1:131" ht="26.25" customHeight="1" x14ac:dyDescent="0.2">
      <c r="A29" s="225">
        <v>2</v>
      </c>
      <c r="B29" s="768" t="s">
        <v>389</v>
      </c>
      <c r="C29" s="769"/>
      <c r="D29" s="769"/>
      <c r="E29" s="769"/>
      <c r="F29" s="769"/>
      <c r="G29" s="769"/>
      <c r="H29" s="769"/>
      <c r="I29" s="769"/>
      <c r="J29" s="769"/>
      <c r="K29" s="769"/>
      <c r="L29" s="769"/>
      <c r="M29" s="769"/>
      <c r="N29" s="769"/>
      <c r="O29" s="769"/>
      <c r="P29" s="770"/>
      <c r="Q29" s="771" t="s">
        <v>551</v>
      </c>
      <c r="R29" s="772"/>
      <c r="S29" s="772"/>
      <c r="T29" s="772"/>
      <c r="U29" s="772"/>
      <c r="V29" s="772" t="s">
        <v>552</v>
      </c>
      <c r="W29" s="772"/>
      <c r="X29" s="772"/>
      <c r="Y29" s="772"/>
      <c r="Z29" s="772"/>
      <c r="AA29" s="772" t="s">
        <v>553</v>
      </c>
      <c r="AB29" s="772"/>
      <c r="AC29" s="772"/>
      <c r="AD29" s="772"/>
      <c r="AE29" s="773"/>
      <c r="AF29" s="774">
        <v>82</v>
      </c>
      <c r="AG29" s="775"/>
      <c r="AH29" s="775"/>
      <c r="AI29" s="775"/>
      <c r="AJ29" s="776"/>
      <c r="AK29" s="821">
        <v>141</v>
      </c>
      <c r="AL29" s="817"/>
      <c r="AM29" s="817"/>
      <c r="AN29" s="817"/>
      <c r="AO29" s="817"/>
      <c r="AP29" s="817" t="s">
        <v>486</v>
      </c>
      <c r="AQ29" s="817"/>
      <c r="AR29" s="817"/>
      <c r="AS29" s="817"/>
      <c r="AT29" s="817"/>
      <c r="AU29" s="817" t="s">
        <v>486</v>
      </c>
      <c r="AV29" s="817"/>
      <c r="AW29" s="817"/>
      <c r="AX29" s="817"/>
      <c r="AY29" s="817"/>
      <c r="AZ29" s="818" t="s">
        <v>486</v>
      </c>
      <c r="BA29" s="818"/>
      <c r="BB29" s="818"/>
      <c r="BC29" s="818"/>
      <c r="BD29" s="818"/>
      <c r="BE29" s="819"/>
      <c r="BF29" s="819"/>
      <c r="BG29" s="819"/>
      <c r="BH29" s="819"/>
      <c r="BI29" s="820"/>
      <c r="BJ29" s="214"/>
      <c r="BK29" s="214"/>
      <c r="BL29" s="214"/>
      <c r="BM29" s="214"/>
      <c r="BN29" s="214"/>
      <c r="BO29" s="224"/>
      <c r="BP29" s="224"/>
      <c r="BQ29" s="221">
        <v>23</v>
      </c>
      <c r="BR29" s="222"/>
      <c r="BS29" s="761"/>
      <c r="BT29" s="762"/>
      <c r="BU29" s="762"/>
      <c r="BV29" s="762"/>
      <c r="BW29" s="762"/>
      <c r="BX29" s="762"/>
      <c r="BY29" s="762"/>
      <c r="BZ29" s="762"/>
      <c r="CA29" s="762"/>
      <c r="CB29" s="762"/>
      <c r="CC29" s="762"/>
      <c r="CD29" s="762"/>
      <c r="CE29" s="762"/>
      <c r="CF29" s="762"/>
      <c r="CG29" s="763"/>
      <c r="CH29" s="764"/>
      <c r="CI29" s="765"/>
      <c r="CJ29" s="765"/>
      <c r="CK29" s="765"/>
      <c r="CL29" s="766"/>
      <c r="CM29" s="764"/>
      <c r="CN29" s="765"/>
      <c r="CO29" s="765"/>
      <c r="CP29" s="765"/>
      <c r="CQ29" s="766"/>
      <c r="CR29" s="764"/>
      <c r="CS29" s="765"/>
      <c r="CT29" s="765"/>
      <c r="CU29" s="765"/>
      <c r="CV29" s="766"/>
      <c r="CW29" s="764"/>
      <c r="CX29" s="765"/>
      <c r="CY29" s="765"/>
      <c r="CZ29" s="765"/>
      <c r="DA29" s="766"/>
      <c r="DB29" s="764"/>
      <c r="DC29" s="765"/>
      <c r="DD29" s="765"/>
      <c r="DE29" s="765"/>
      <c r="DF29" s="766"/>
      <c r="DG29" s="764"/>
      <c r="DH29" s="765"/>
      <c r="DI29" s="765"/>
      <c r="DJ29" s="765"/>
      <c r="DK29" s="766"/>
      <c r="DL29" s="764"/>
      <c r="DM29" s="765"/>
      <c r="DN29" s="765"/>
      <c r="DO29" s="765"/>
      <c r="DP29" s="766"/>
      <c r="DQ29" s="764"/>
      <c r="DR29" s="765"/>
      <c r="DS29" s="765"/>
      <c r="DT29" s="765"/>
      <c r="DU29" s="766"/>
      <c r="DV29" s="761"/>
      <c r="DW29" s="762"/>
      <c r="DX29" s="762"/>
      <c r="DY29" s="762"/>
      <c r="DZ29" s="767"/>
      <c r="EA29" s="212"/>
    </row>
    <row r="30" spans="1:131" ht="26.25" customHeight="1" x14ac:dyDescent="0.2">
      <c r="A30" s="225">
        <v>3</v>
      </c>
      <c r="B30" s="768" t="s">
        <v>390</v>
      </c>
      <c r="C30" s="769"/>
      <c r="D30" s="769"/>
      <c r="E30" s="769"/>
      <c r="F30" s="769"/>
      <c r="G30" s="769"/>
      <c r="H30" s="769"/>
      <c r="I30" s="769"/>
      <c r="J30" s="769"/>
      <c r="K30" s="769"/>
      <c r="L30" s="769"/>
      <c r="M30" s="769"/>
      <c r="N30" s="769"/>
      <c r="O30" s="769"/>
      <c r="P30" s="770"/>
      <c r="Q30" s="771" t="s">
        <v>554</v>
      </c>
      <c r="R30" s="772"/>
      <c r="S30" s="772"/>
      <c r="T30" s="772"/>
      <c r="U30" s="772"/>
      <c r="V30" s="772" t="s">
        <v>555</v>
      </c>
      <c r="W30" s="772"/>
      <c r="X30" s="772"/>
      <c r="Y30" s="772"/>
      <c r="Z30" s="772"/>
      <c r="AA30" s="772" t="s">
        <v>556</v>
      </c>
      <c r="AB30" s="772"/>
      <c r="AC30" s="772"/>
      <c r="AD30" s="772"/>
      <c r="AE30" s="773"/>
      <c r="AF30" s="774">
        <v>9</v>
      </c>
      <c r="AG30" s="775"/>
      <c r="AH30" s="775"/>
      <c r="AI30" s="775"/>
      <c r="AJ30" s="776"/>
      <c r="AK30" s="821">
        <v>44</v>
      </c>
      <c r="AL30" s="817"/>
      <c r="AM30" s="817"/>
      <c r="AN30" s="817"/>
      <c r="AO30" s="817"/>
      <c r="AP30" s="817" t="s">
        <v>486</v>
      </c>
      <c r="AQ30" s="817"/>
      <c r="AR30" s="817"/>
      <c r="AS30" s="817"/>
      <c r="AT30" s="817"/>
      <c r="AU30" s="817" t="s">
        <v>486</v>
      </c>
      <c r="AV30" s="817"/>
      <c r="AW30" s="817"/>
      <c r="AX30" s="817"/>
      <c r="AY30" s="817"/>
      <c r="AZ30" s="818" t="s">
        <v>486</v>
      </c>
      <c r="BA30" s="818"/>
      <c r="BB30" s="818"/>
      <c r="BC30" s="818"/>
      <c r="BD30" s="818"/>
      <c r="BE30" s="819"/>
      <c r="BF30" s="819"/>
      <c r="BG30" s="819"/>
      <c r="BH30" s="819"/>
      <c r="BI30" s="820"/>
      <c r="BJ30" s="214"/>
      <c r="BK30" s="214"/>
      <c r="BL30" s="214"/>
      <c r="BM30" s="214"/>
      <c r="BN30" s="214"/>
      <c r="BO30" s="224"/>
      <c r="BP30" s="224"/>
      <c r="BQ30" s="221">
        <v>24</v>
      </c>
      <c r="BR30" s="222"/>
      <c r="BS30" s="761"/>
      <c r="BT30" s="762"/>
      <c r="BU30" s="762"/>
      <c r="BV30" s="762"/>
      <c r="BW30" s="762"/>
      <c r="BX30" s="762"/>
      <c r="BY30" s="762"/>
      <c r="BZ30" s="762"/>
      <c r="CA30" s="762"/>
      <c r="CB30" s="762"/>
      <c r="CC30" s="762"/>
      <c r="CD30" s="762"/>
      <c r="CE30" s="762"/>
      <c r="CF30" s="762"/>
      <c r="CG30" s="763"/>
      <c r="CH30" s="764"/>
      <c r="CI30" s="765"/>
      <c r="CJ30" s="765"/>
      <c r="CK30" s="765"/>
      <c r="CL30" s="766"/>
      <c r="CM30" s="764"/>
      <c r="CN30" s="765"/>
      <c r="CO30" s="765"/>
      <c r="CP30" s="765"/>
      <c r="CQ30" s="766"/>
      <c r="CR30" s="764"/>
      <c r="CS30" s="765"/>
      <c r="CT30" s="765"/>
      <c r="CU30" s="765"/>
      <c r="CV30" s="766"/>
      <c r="CW30" s="764"/>
      <c r="CX30" s="765"/>
      <c r="CY30" s="765"/>
      <c r="CZ30" s="765"/>
      <c r="DA30" s="766"/>
      <c r="DB30" s="764"/>
      <c r="DC30" s="765"/>
      <c r="DD30" s="765"/>
      <c r="DE30" s="765"/>
      <c r="DF30" s="766"/>
      <c r="DG30" s="764"/>
      <c r="DH30" s="765"/>
      <c r="DI30" s="765"/>
      <c r="DJ30" s="765"/>
      <c r="DK30" s="766"/>
      <c r="DL30" s="764"/>
      <c r="DM30" s="765"/>
      <c r="DN30" s="765"/>
      <c r="DO30" s="765"/>
      <c r="DP30" s="766"/>
      <c r="DQ30" s="764"/>
      <c r="DR30" s="765"/>
      <c r="DS30" s="765"/>
      <c r="DT30" s="765"/>
      <c r="DU30" s="766"/>
      <c r="DV30" s="761"/>
      <c r="DW30" s="762"/>
      <c r="DX30" s="762"/>
      <c r="DY30" s="762"/>
      <c r="DZ30" s="767"/>
      <c r="EA30" s="212"/>
    </row>
    <row r="31" spans="1:131" ht="26.25" customHeight="1" x14ac:dyDescent="0.2">
      <c r="A31" s="225">
        <v>4</v>
      </c>
      <c r="B31" s="768" t="s">
        <v>391</v>
      </c>
      <c r="C31" s="769"/>
      <c r="D31" s="769"/>
      <c r="E31" s="769"/>
      <c r="F31" s="769"/>
      <c r="G31" s="769"/>
      <c r="H31" s="769"/>
      <c r="I31" s="769"/>
      <c r="J31" s="769"/>
      <c r="K31" s="769"/>
      <c r="L31" s="769"/>
      <c r="M31" s="769"/>
      <c r="N31" s="769"/>
      <c r="O31" s="769"/>
      <c r="P31" s="770"/>
      <c r="Q31" s="771">
        <v>278</v>
      </c>
      <c r="R31" s="772"/>
      <c r="S31" s="772"/>
      <c r="T31" s="772"/>
      <c r="U31" s="772"/>
      <c r="V31" s="772">
        <v>259</v>
      </c>
      <c r="W31" s="772"/>
      <c r="X31" s="772"/>
      <c r="Y31" s="772"/>
      <c r="Z31" s="772"/>
      <c r="AA31" s="772">
        <v>19</v>
      </c>
      <c r="AB31" s="772"/>
      <c r="AC31" s="772"/>
      <c r="AD31" s="772"/>
      <c r="AE31" s="773"/>
      <c r="AF31" s="774">
        <v>262</v>
      </c>
      <c r="AG31" s="775"/>
      <c r="AH31" s="775"/>
      <c r="AI31" s="775"/>
      <c r="AJ31" s="776"/>
      <c r="AK31" s="821">
        <v>18</v>
      </c>
      <c r="AL31" s="817"/>
      <c r="AM31" s="817"/>
      <c r="AN31" s="817"/>
      <c r="AO31" s="817"/>
      <c r="AP31" s="817" t="s">
        <v>557</v>
      </c>
      <c r="AQ31" s="817"/>
      <c r="AR31" s="817"/>
      <c r="AS31" s="817"/>
      <c r="AT31" s="817"/>
      <c r="AU31" s="817" t="s">
        <v>558</v>
      </c>
      <c r="AV31" s="817"/>
      <c r="AW31" s="817"/>
      <c r="AX31" s="817"/>
      <c r="AY31" s="817"/>
      <c r="AZ31" s="818" t="s">
        <v>486</v>
      </c>
      <c r="BA31" s="818"/>
      <c r="BB31" s="818"/>
      <c r="BC31" s="818"/>
      <c r="BD31" s="818"/>
      <c r="BE31" s="819" t="s">
        <v>392</v>
      </c>
      <c r="BF31" s="819"/>
      <c r="BG31" s="819"/>
      <c r="BH31" s="819"/>
      <c r="BI31" s="820"/>
      <c r="BJ31" s="214"/>
      <c r="BK31" s="214"/>
      <c r="BL31" s="214"/>
      <c r="BM31" s="214"/>
      <c r="BN31" s="214"/>
      <c r="BO31" s="224"/>
      <c r="BP31" s="224"/>
      <c r="BQ31" s="221">
        <v>25</v>
      </c>
      <c r="BR31" s="222"/>
      <c r="BS31" s="761"/>
      <c r="BT31" s="762"/>
      <c r="BU31" s="762"/>
      <c r="BV31" s="762"/>
      <c r="BW31" s="762"/>
      <c r="BX31" s="762"/>
      <c r="BY31" s="762"/>
      <c r="BZ31" s="762"/>
      <c r="CA31" s="762"/>
      <c r="CB31" s="762"/>
      <c r="CC31" s="762"/>
      <c r="CD31" s="762"/>
      <c r="CE31" s="762"/>
      <c r="CF31" s="762"/>
      <c r="CG31" s="763"/>
      <c r="CH31" s="764"/>
      <c r="CI31" s="765"/>
      <c r="CJ31" s="765"/>
      <c r="CK31" s="765"/>
      <c r="CL31" s="766"/>
      <c r="CM31" s="764"/>
      <c r="CN31" s="765"/>
      <c r="CO31" s="765"/>
      <c r="CP31" s="765"/>
      <c r="CQ31" s="766"/>
      <c r="CR31" s="764"/>
      <c r="CS31" s="765"/>
      <c r="CT31" s="765"/>
      <c r="CU31" s="765"/>
      <c r="CV31" s="766"/>
      <c r="CW31" s="764"/>
      <c r="CX31" s="765"/>
      <c r="CY31" s="765"/>
      <c r="CZ31" s="765"/>
      <c r="DA31" s="766"/>
      <c r="DB31" s="764"/>
      <c r="DC31" s="765"/>
      <c r="DD31" s="765"/>
      <c r="DE31" s="765"/>
      <c r="DF31" s="766"/>
      <c r="DG31" s="764"/>
      <c r="DH31" s="765"/>
      <c r="DI31" s="765"/>
      <c r="DJ31" s="765"/>
      <c r="DK31" s="766"/>
      <c r="DL31" s="764"/>
      <c r="DM31" s="765"/>
      <c r="DN31" s="765"/>
      <c r="DO31" s="765"/>
      <c r="DP31" s="766"/>
      <c r="DQ31" s="764"/>
      <c r="DR31" s="765"/>
      <c r="DS31" s="765"/>
      <c r="DT31" s="765"/>
      <c r="DU31" s="766"/>
      <c r="DV31" s="761"/>
      <c r="DW31" s="762"/>
      <c r="DX31" s="762"/>
      <c r="DY31" s="762"/>
      <c r="DZ31" s="767"/>
      <c r="EA31" s="212"/>
    </row>
    <row r="32" spans="1:131" ht="26.25" customHeight="1" x14ac:dyDescent="0.2">
      <c r="A32" s="225">
        <v>5</v>
      </c>
      <c r="B32" s="768" t="s">
        <v>393</v>
      </c>
      <c r="C32" s="769"/>
      <c r="D32" s="769"/>
      <c r="E32" s="769"/>
      <c r="F32" s="769"/>
      <c r="G32" s="769"/>
      <c r="H32" s="769"/>
      <c r="I32" s="769"/>
      <c r="J32" s="769"/>
      <c r="K32" s="769"/>
      <c r="L32" s="769"/>
      <c r="M32" s="769"/>
      <c r="N32" s="769"/>
      <c r="O32" s="769"/>
      <c r="P32" s="770"/>
      <c r="Q32" s="771">
        <v>408</v>
      </c>
      <c r="R32" s="772"/>
      <c r="S32" s="772"/>
      <c r="T32" s="772"/>
      <c r="U32" s="772"/>
      <c r="V32" s="772">
        <v>406</v>
      </c>
      <c r="W32" s="772"/>
      <c r="X32" s="772"/>
      <c r="Y32" s="772"/>
      <c r="Z32" s="772"/>
      <c r="AA32" s="772">
        <v>1</v>
      </c>
      <c r="AB32" s="772"/>
      <c r="AC32" s="772"/>
      <c r="AD32" s="772"/>
      <c r="AE32" s="773"/>
      <c r="AF32" s="774">
        <v>124</v>
      </c>
      <c r="AG32" s="775"/>
      <c r="AH32" s="775"/>
      <c r="AI32" s="775"/>
      <c r="AJ32" s="776"/>
      <c r="AK32" s="821">
        <v>218</v>
      </c>
      <c r="AL32" s="817"/>
      <c r="AM32" s="817"/>
      <c r="AN32" s="817"/>
      <c r="AO32" s="817"/>
      <c r="AP32" s="817" t="s">
        <v>559</v>
      </c>
      <c r="AQ32" s="817"/>
      <c r="AR32" s="817"/>
      <c r="AS32" s="817"/>
      <c r="AT32" s="817"/>
      <c r="AU32" s="817" t="s">
        <v>560</v>
      </c>
      <c r="AV32" s="817"/>
      <c r="AW32" s="817"/>
      <c r="AX32" s="817"/>
      <c r="AY32" s="817"/>
      <c r="AZ32" s="818" t="s">
        <v>486</v>
      </c>
      <c r="BA32" s="818"/>
      <c r="BB32" s="818"/>
      <c r="BC32" s="818"/>
      <c r="BD32" s="818"/>
      <c r="BE32" s="819" t="s">
        <v>392</v>
      </c>
      <c r="BF32" s="819"/>
      <c r="BG32" s="819"/>
      <c r="BH32" s="819"/>
      <c r="BI32" s="820"/>
      <c r="BJ32" s="214"/>
      <c r="BK32" s="214"/>
      <c r="BL32" s="214"/>
      <c r="BM32" s="214"/>
      <c r="BN32" s="214"/>
      <c r="BO32" s="224"/>
      <c r="BP32" s="224"/>
      <c r="BQ32" s="221">
        <v>26</v>
      </c>
      <c r="BR32" s="222"/>
      <c r="BS32" s="761"/>
      <c r="BT32" s="762"/>
      <c r="BU32" s="762"/>
      <c r="BV32" s="762"/>
      <c r="BW32" s="762"/>
      <c r="BX32" s="762"/>
      <c r="BY32" s="762"/>
      <c r="BZ32" s="762"/>
      <c r="CA32" s="762"/>
      <c r="CB32" s="762"/>
      <c r="CC32" s="762"/>
      <c r="CD32" s="762"/>
      <c r="CE32" s="762"/>
      <c r="CF32" s="762"/>
      <c r="CG32" s="763"/>
      <c r="CH32" s="764"/>
      <c r="CI32" s="765"/>
      <c r="CJ32" s="765"/>
      <c r="CK32" s="765"/>
      <c r="CL32" s="766"/>
      <c r="CM32" s="764"/>
      <c r="CN32" s="765"/>
      <c r="CO32" s="765"/>
      <c r="CP32" s="765"/>
      <c r="CQ32" s="766"/>
      <c r="CR32" s="764"/>
      <c r="CS32" s="765"/>
      <c r="CT32" s="765"/>
      <c r="CU32" s="765"/>
      <c r="CV32" s="766"/>
      <c r="CW32" s="764"/>
      <c r="CX32" s="765"/>
      <c r="CY32" s="765"/>
      <c r="CZ32" s="765"/>
      <c r="DA32" s="766"/>
      <c r="DB32" s="764"/>
      <c r="DC32" s="765"/>
      <c r="DD32" s="765"/>
      <c r="DE32" s="765"/>
      <c r="DF32" s="766"/>
      <c r="DG32" s="764"/>
      <c r="DH32" s="765"/>
      <c r="DI32" s="765"/>
      <c r="DJ32" s="765"/>
      <c r="DK32" s="766"/>
      <c r="DL32" s="764"/>
      <c r="DM32" s="765"/>
      <c r="DN32" s="765"/>
      <c r="DO32" s="765"/>
      <c r="DP32" s="766"/>
      <c r="DQ32" s="764"/>
      <c r="DR32" s="765"/>
      <c r="DS32" s="765"/>
      <c r="DT32" s="765"/>
      <c r="DU32" s="766"/>
      <c r="DV32" s="761"/>
      <c r="DW32" s="762"/>
      <c r="DX32" s="762"/>
      <c r="DY32" s="762"/>
      <c r="DZ32" s="767"/>
      <c r="EA32" s="212"/>
    </row>
    <row r="33" spans="1:131" ht="26.25" customHeight="1" x14ac:dyDescent="0.2">
      <c r="A33" s="225">
        <v>6</v>
      </c>
      <c r="B33" s="768"/>
      <c r="C33" s="769"/>
      <c r="D33" s="769"/>
      <c r="E33" s="769"/>
      <c r="F33" s="769"/>
      <c r="G33" s="769"/>
      <c r="H33" s="769"/>
      <c r="I33" s="769"/>
      <c r="J33" s="769"/>
      <c r="K33" s="769"/>
      <c r="L33" s="769"/>
      <c r="M33" s="769"/>
      <c r="N33" s="769"/>
      <c r="O33" s="769"/>
      <c r="P33" s="770"/>
      <c r="Q33" s="771"/>
      <c r="R33" s="772"/>
      <c r="S33" s="772"/>
      <c r="T33" s="772"/>
      <c r="U33" s="772"/>
      <c r="V33" s="772"/>
      <c r="W33" s="772"/>
      <c r="X33" s="772"/>
      <c r="Y33" s="772"/>
      <c r="Z33" s="772"/>
      <c r="AA33" s="772"/>
      <c r="AB33" s="772"/>
      <c r="AC33" s="772"/>
      <c r="AD33" s="772"/>
      <c r="AE33" s="773"/>
      <c r="AF33" s="774"/>
      <c r="AG33" s="775"/>
      <c r="AH33" s="775"/>
      <c r="AI33" s="775"/>
      <c r="AJ33" s="776"/>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1"/>
      <c r="BT33" s="762"/>
      <c r="BU33" s="762"/>
      <c r="BV33" s="762"/>
      <c r="BW33" s="762"/>
      <c r="BX33" s="762"/>
      <c r="BY33" s="762"/>
      <c r="BZ33" s="762"/>
      <c r="CA33" s="762"/>
      <c r="CB33" s="762"/>
      <c r="CC33" s="762"/>
      <c r="CD33" s="762"/>
      <c r="CE33" s="762"/>
      <c r="CF33" s="762"/>
      <c r="CG33" s="763"/>
      <c r="CH33" s="764"/>
      <c r="CI33" s="765"/>
      <c r="CJ33" s="765"/>
      <c r="CK33" s="765"/>
      <c r="CL33" s="766"/>
      <c r="CM33" s="764"/>
      <c r="CN33" s="765"/>
      <c r="CO33" s="765"/>
      <c r="CP33" s="765"/>
      <c r="CQ33" s="766"/>
      <c r="CR33" s="764"/>
      <c r="CS33" s="765"/>
      <c r="CT33" s="765"/>
      <c r="CU33" s="765"/>
      <c r="CV33" s="766"/>
      <c r="CW33" s="764"/>
      <c r="CX33" s="765"/>
      <c r="CY33" s="765"/>
      <c r="CZ33" s="765"/>
      <c r="DA33" s="766"/>
      <c r="DB33" s="764"/>
      <c r="DC33" s="765"/>
      <c r="DD33" s="765"/>
      <c r="DE33" s="765"/>
      <c r="DF33" s="766"/>
      <c r="DG33" s="764"/>
      <c r="DH33" s="765"/>
      <c r="DI33" s="765"/>
      <c r="DJ33" s="765"/>
      <c r="DK33" s="766"/>
      <c r="DL33" s="764"/>
      <c r="DM33" s="765"/>
      <c r="DN33" s="765"/>
      <c r="DO33" s="765"/>
      <c r="DP33" s="766"/>
      <c r="DQ33" s="764"/>
      <c r="DR33" s="765"/>
      <c r="DS33" s="765"/>
      <c r="DT33" s="765"/>
      <c r="DU33" s="766"/>
      <c r="DV33" s="761"/>
      <c r="DW33" s="762"/>
      <c r="DX33" s="762"/>
      <c r="DY33" s="762"/>
      <c r="DZ33" s="767"/>
      <c r="EA33" s="212"/>
    </row>
    <row r="34" spans="1:131" ht="26.25" customHeight="1" x14ac:dyDescent="0.2">
      <c r="A34" s="225">
        <v>7</v>
      </c>
      <c r="B34" s="768"/>
      <c r="C34" s="769"/>
      <c r="D34" s="769"/>
      <c r="E34" s="769"/>
      <c r="F34" s="769"/>
      <c r="G34" s="769"/>
      <c r="H34" s="769"/>
      <c r="I34" s="769"/>
      <c r="J34" s="769"/>
      <c r="K34" s="769"/>
      <c r="L34" s="769"/>
      <c r="M34" s="769"/>
      <c r="N34" s="769"/>
      <c r="O34" s="769"/>
      <c r="P34" s="770"/>
      <c r="Q34" s="771"/>
      <c r="R34" s="772"/>
      <c r="S34" s="772"/>
      <c r="T34" s="772"/>
      <c r="U34" s="772"/>
      <c r="V34" s="772"/>
      <c r="W34" s="772"/>
      <c r="X34" s="772"/>
      <c r="Y34" s="772"/>
      <c r="Z34" s="772"/>
      <c r="AA34" s="772"/>
      <c r="AB34" s="772"/>
      <c r="AC34" s="772"/>
      <c r="AD34" s="772"/>
      <c r="AE34" s="773"/>
      <c r="AF34" s="774"/>
      <c r="AG34" s="775"/>
      <c r="AH34" s="775"/>
      <c r="AI34" s="775"/>
      <c r="AJ34" s="776"/>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1"/>
      <c r="BT34" s="762"/>
      <c r="BU34" s="762"/>
      <c r="BV34" s="762"/>
      <c r="BW34" s="762"/>
      <c r="BX34" s="762"/>
      <c r="BY34" s="762"/>
      <c r="BZ34" s="762"/>
      <c r="CA34" s="762"/>
      <c r="CB34" s="762"/>
      <c r="CC34" s="762"/>
      <c r="CD34" s="762"/>
      <c r="CE34" s="762"/>
      <c r="CF34" s="762"/>
      <c r="CG34" s="763"/>
      <c r="CH34" s="764"/>
      <c r="CI34" s="765"/>
      <c r="CJ34" s="765"/>
      <c r="CK34" s="765"/>
      <c r="CL34" s="766"/>
      <c r="CM34" s="764"/>
      <c r="CN34" s="765"/>
      <c r="CO34" s="765"/>
      <c r="CP34" s="765"/>
      <c r="CQ34" s="766"/>
      <c r="CR34" s="764"/>
      <c r="CS34" s="765"/>
      <c r="CT34" s="765"/>
      <c r="CU34" s="765"/>
      <c r="CV34" s="766"/>
      <c r="CW34" s="764"/>
      <c r="CX34" s="765"/>
      <c r="CY34" s="765"/>
      <c r="CZ34" s="765"/>
      <c r="DA34" s="766"/>
      <c r="DB34" s="764"/>
      <c r="DC34" s="765"/>
      <c r="DD34" s="765"/>
      <c r="DE34" s="765"/>
      <c r="DF34" s="766"/>
      <c r="DG34" s="764"/>
      <c r="DH34" s="765"/>
      <c r="DI34" s="765"/>
      <c r="DJ34" s="765"/>
      <c r="DK34" s="766"/>
      <c r="DL34" s="764"/>
      <c r="DM34" s="765"/>
      <c r="DN34" s="765"/>
      <c r="DO34" s="765"/>
      <c r="DP34" s="766"/>
      <c r="DQ34" s="764"/>
      <c r="DR34" s="765"/>
      <c r="DS34" s="765"/>
      <c r="DT34" s="765"/>
      <c r="DU34" s="766"/>
      <c r="DV34" s="761"/>
      <c r="DW34" s="762"/>
      <c r="DX34" s="762"/>
      <c r="DY34" s="762"/>
      <c r="DZ34" s="767"/>
      <c r="EA34" s="212"/>
    </row>
    <row r="35" spans="1:131" ht="26.25" customHeight="1" x14ac:dyDescent="0.2">
      <c r="A35" s="225">
        <v>8</v>
      </c>
      <c r="B35" s="768"/>
      <c r="C35" s="769"/>
      <c r="D35" s="769"/>
      <c r="E35" s="769"/>
      <c r="F35" s="769"/>
      <c r="G35" s="769"/>
      <c r="H35" s="769"/>
      <c r="I35" s="769"/>
      <c r="J35" s="769"/>
      <c r="K35" s="769"/>
      <c r="L35" s="769"/>
      <c r="M35" s="769"/>
      <c r="N35" s="769"/>
      <c r="O35" s="769"/>
      <c r="P35" s="770"/>
      <c r="Q35" s="771"/>
      <c r="R35" s="772"/>
      <c r="S35" s="772"/>
      <c r="T35" s="772"/>
      <c r="U35" s="772"/>
      <c r="V35" s="772"/>
      <c r="W35" s="772"/>
      <c r="X35" s="772"/>
      <c r="Y35" s="772"/>
      <c r="Z35" s="772"/>
      <c r="AA35" s="772"/>
      <c r="AB35" s="772"/>
      <c r="AC35" s="772"/>
      <c r="AD35" s="772"/>
      <c r="AE35" s="773"/>
      <c r="AF35" s="774"/>
      <c r="AG35" s="775"/>
      <c r="AH35" s="775"/>
      <c r="AI35" s="775"/>
      <c r="AJ35" s="776"/>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1"/>
      <c r="BT35" s="762"/>
      <c r="BU35" s="762"/>
      <c r="BV35" s="762"/>
      <c r="BW35" s="762"/>
      <c r="BX35" s="762"/>
      <c r="BY35" s="762"/>
      <c r="BZ35" s="762"/>
      <c r="CA35" s="762"/>
      <c r="CB35" s="762"/>
      <c r="CC35" s="762"/>
      <c r="CD35" s="762"/>
      <c r="CE35" s="762"/>
      <c r="CF35" s="762"/>
      <c r="CG35" s="763"/>
      <c r="CH35" s="764"/>
      <c r="CI35" s="765"/>
      <c r="CJ35" s="765"/>
      <c r="CK35" s="765"/>
      <c r="CL35" s="766"/>
      <c r="CM35" s="764"/>
      <c r="CN35" s="765"/>
      <c r="CO35" s="765"/>
      <c r="CP35" s="765"/>
      <c r="CQ35" s="766"/>
      <c r="CR35" s="764"/>
      <c r="CS35" s="765"/>
      <c r="CT35" s="765"/>
      <c r="CU35" s="765"/>
      <c r="CV35" s="766"/>
      <c r="CW35" s="764"/>
      <c r="CX35" s="765"/>
      <c r="CY35" s="765"/>
      <c r="CZ35" s="765"/>
      <c r="DA35" s="766"/>
      <c r="DB35" s="764"/>
      <c r="DC35" s="765"/>
      <c r="DD35" s="765"/>
      <c r="DE35" s="765"/>
      <c r="DF35" s="766"/>
      <c r="DG35" s="764"/>
      <c r="DH35" s="765"/>
      <c r="DI35" s="765"/>
      <c r="DJ35" s="765"/>
      <c r="DK35" s="766"/>
      <c r="DL35" s="764"/>
      <c r="DM35" s="765"/>
      <c r="DN35" s="765"/>
      <c r="DO35" s="765"/>
      <c r="DP35" s="766"/>
      <c r="DQ35" s="764"/>
      <c r="DR35" s="765"/>
      <c r="DS35" s="765"/>
      <c r="DT35" s="765"/>
      <c r="DU35" s="766"/>
      <c r="DV35" s="761"/>
      <c r="DW35" s="762"/>
      <c r="DX35" s="762"/>
      <c r="DY35" s="762"/>
      <c r="DZ35" s="767"/>
      <c r="EA35" s="212"/>
    </row>
    <row r="36" spans="1:131" ht="26.25" customHeight="1" x14ac:dyDescent="0.2">
      <c r="A36" s="225">
        <v>9</v>
      </c>
      <c r="B36" s="768"/>
      <c r="C36" s="769"/>
      <c r="D36" s="769"/>
      <c r="E36" s="769"/>
      <c r="F36" s="769"/>
      <c r="G36" s="769"/>
      <c r="H36" s="769"/>
      <c r="I36" s="769"/>
      <c r="J36" s="769"/>
      <c r="K36" s="769"/>
      <c r="L36" s="769"/>
      <c r="M36" s="769"/>
      <c r="N36" s="769"/>
      <c r="O36" s="769"/>
      <c r="P36" s="770"/>
      <c r="Q36" s="771"/>
      <c r="R36" s="772"/>
      <c r="S36" s="772"/>
      <c r="T36" s="772"/>
      <c r="U36" s="772"/>
      <c r="V36" s="772"/>
      <c r="W36" s="772"/>
      <c r="X36" s="772"/>
      <c r="Y36" s="772"/>
      <c r="Z36" s="772"/>
      <c r="AA36" s="772"/>
      <c r="AB36" s="772"/>
      <c r="AC36" s="772"/>
      <c r="AD36" s="772"/>
      <c r="AE36" s="773"/>
      <c r="AF36" s="774"/>
      <c r="AG36" s="775"/>
      <c r="AH36" s="775"/>
      <c r="AI36" s="775"/>
      <c r="AJ36" s="776"/>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1"/>
      <c r="BT36" s="762"/>
      <c r="BU36" s="762"/>
      <c r="BV36" s="762"/>
      <c r="BW36" s="762"/>
      <c r="BX36" s="762"/>
      <c r="BY36" s="762"/>
      <c r="BZ36" s="762"/>
      <c r="CA36" s="762"/>
      <c r="CB36" s="762"/>
      <c r="CC36" s="762"/>
      <c r="CD36" s="762"/>
      <c r="CE36" s="762"/>
      <c r="CF36" s="762"/>
      <c r="CG36" s="763"/>
      <c r="CH36" s="764"/>
      <c r="CI36" s="765"/>
      <c r="CJ36" s="765"/>
      <c r="CK36" s="765"/>
      <c r="CL36" s="766"/>
      <c r="CM36" s="764"/>
      <c r="CN36" s="765"/>
      <c r="CO36" s="765"/>
      <c r="CP36" s="765"/>
      <c r="CQ36" s="766"/>
      <c r="CR36" s="764"/>
      <c r="CS36" s="765"/>
      <c r="CT36" s="765"/>
      <c r="CU36" s="765"/>
      <c r="CV36" s="766"/>
      <c r="CW36" s="764"/>
      <c r="CX36" s="765"/>
      <c r="CY36" s="765"/>
      <c r="CZ36" s="765"/>
      <c r="DA36" s="766"/>
      <c r="DB36" s="764"/>
      <c r="DC36" s="765"/>
      <c r="DD36" s="765"/>
      <c r="DE36" s="765"/>
      <c r="DF36" s="766"/>
      <c r="DG36" s="764"/>
      <c r="DH36" s="765"/>
      <c r="DI36" s="765"/>
      <c r="DJ36" s="765"/>
      <c r="DK36" s="766"/>
      <c r="DL36" s="764"/>
      <c r="DM36" s="765"/>
      <c r="DN36" s="765"/>
      <c r="DO36" s="765"/>
      <c r="DP36" s="766"/>
      <c r="DQ36" s="764"/>
      <c r="DR36" s="765"/>
      <c r="DS36" s="765"/>
      <c r="DT36" s="765"/>
      <c r="DU36" s="766"/>
      <c r="DV36" s="761"/>
      <c r="DW36" s="762"/>
      <c r="DX36" s="762"/>
      <c r="DY36" s="762"/>
      <c r="DZ36" s="767"/>
      <c r="EA36" s="212"/>
    </row>
    <row r="37" spans="1:131" ht="26.25" customHeight="1" x14ac:dyDescent="0.2">
      <c r="A37" s="225">
        <v>10</v>
      </c>
      <c r="B37" s="768"/>
      <c r="C37" s="769"/>
      <c r="D37" s="769"/>
      <c r="E37" s="769"/>
      <c r="F37" s="769"/>
      <c r="G37" s="769"/>
      <c r="H37" s="769"/>
      <c r="I37" s="769"/>
      <c r="J37" s="769"/>
      <c r="K37" s="769"/>
      <c r="L37" s="769"/>
      <c r="M37" s="769"/>
      <c r="N37" s="769"/>
      <c r="O37" s="769"/>
      <c r="P37" s="770"/>
      <c r="Q37" s="771"/>
      <c r="R37" s="772"/>
      <c r="S37" s="772"/>
      <c r="T37" s="772"/>
      <c r="U37" s="772"/>
      <c r="V37" s="772"/>
      <c r="W37" s="772"/>
      <c r="X37" s="772"/>
      <c r="Y37" s="772"/>
      <c r="Z37" s="772"/>
      <c r="AA37" s="772"/>
      <c r="AB37" s="772"/>
      <c r="AC37" s="772"/>
      <c r="AD37" s="772"/>
      <c r="AE37" s="773"/>
      <c r="AF37" s="774"/>
      <c r="AG37" s="775"/>
      <c r="AH37" s="775"/>
      <c r="AI37" s="775"/>
      <c r="AJ37" s="776"/>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1"/>
      <c r="BT37" s="762"/>
      <c r="BU37" s="762"/>
      <c r="BV37" s="762"/>
      <c r="BW37" s="762"/>
      <c r="BX37" s="762"/>
      <c r="BY37" s="762"/>
      <c r="BZ37" s="762"/>
      <c r="CA37" s="762"/>
      <c r="CB37" s="762"/>
      <c r="CC37" s="762"/>
      <c r="CD37" s="762"/>
      <c r="CE37" s="762"/>
      <c r="CF37" s="762"/>
      <c r="CG37" s="763"/>
      <c r="CH37" s="764"/>
      <c r="CI37" s="765"/>
      <c r="CJ37" s="765"/>
      <c r="CK37" s="765"/>
      <c r="CL37" s="766"/>
      <c r="CM37" s="764"/>
      <c r="CN37" s="765"/>
      <c r="CO37" s="765"/>
      <c r="CP37" s="765"/>
      <c r="CQ37" s="766"/>
      <c r="CR37" s="764"/>
      <c r="CS37" s="765"/>
      <c r="CT37" s="765"/>
      <c r="CU37" s="765"/>
      <c r="CV37" s="766"/>
      <c r="CW37" s="764"/>
      <c r="CX37" s="765"/>
      <c r="CY37" s="765"/>
      <c r="CZ37" s="765"/>
      <c r="DA37" s="766"/>
      <c r="DB37" s="764"/>
      <c r="DC37" s="765"/>
      <c r="DD37" s="765"/>
      <c r="DE37" s="765"/>
      <c r="DF37" s="766"/>
      <c r="DG37" s="764"/>
      <c r="DH37" s="765"/>
      <c r="DI37" s="765"/>
      <c r="DJ37" s="765"/>
      <c r="DK37" s="766"/>
      <c r="DL37" s="764"/>
      <c r="DM37" s="765"/>
      <c r="DN37" s="765"/>
      <c r="DO37" s="765"/>
      <c r="DP37" s="766"/>
      <c r="DQ37" s="764"/>
      <c r="DR37" s="765"/>
      <c r="DS37" s="765"/>
      <c r="DT37" s="765"/>
      <c r="DU37" s="766"/>
      <c r="DV37" s="761"/>
      <c r="DW37" s="762"/>
      <c r="DX37" s="762"/>
      <c r="DY37" s="762"/>
      <c r="DZ37" s="767"/>
      <c r="EA37" s="212"/>
    </row>
    <row r="38" spans="1:131" ht="26.25" customHeight="1" x14ac:dyDescent="0.2">
      <c r="A38" s="225">
        <v>11</v>
      </c>
      <c r="B38" s="768"/>
      <c r="C38" s="769"/>
      <c r="D38" s="769"/>
      <c r="E38" s="769"/>
      <c r="F38" s="769"/>
      <c r="G38" s="769"/>
      <c r="H38" s="769"/>
      <c r="I38" s="769"/>
      <c r="J38" s="769"/>
      <c r="K38" s="769"/>
      <c r="L38" s="769"/>
      <c r="M38" s="769"/>
      <c r="N38" s="769"/>
      <c r="O38" s="769"/>
      <c r="P38" s="770"/>
      <c r="Q38" s="771"/>
      <c r="R38" s="772"/>
      <c r="S38" s="772"/>
      <c r="T38" s="772"/>
      <c r="U38" s="772"/>
      <c r="V38" s="772"/>
      <c r="W38" s="772"/>
      <c r="X38" s="772"/>
      <c r="Y38" s="772"/>
      <c r="Z38" s="772"/>
      <c r="AA38" s="772"/>
      <c r="AB38" s="772"/>
      <c r="AC38" s="772"/>
      <c r="AD38" s="772"/>
      <c r="AE38" s="773"/>
      <c r="AF38" s="774"/>
      <c r="AG38" s="775"/>
      <c r="AH38" s="775"/>
      <c r="AI38" s="775"/>
      <c r="AJ38" s="776"/>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1"/>
      <c r="BT38" s="762"/>
      <c r="BU38" s="762"/>
      <c r="BV38" s="762"/>
      <c r="BW38" s="762"/>
      <c r="BX38" s="762"/>
      <c r="BY38" s="762"/>
      <c r="BZ38" s="762"/>
      <c r="CA38" s="762"/>
      <c r="CB38" s="762"/>
      <c r="CC38" s="762"/>
      <c r="CD38" s="762"/>
      <c r="CE38" s="762"/>
      <c r="CF38" s="762"/>
      <c r="CG38" s="763"/>
      <c r="CH38" s="764"/>
      <c r="CI38" s="765"/>
      <c r="CJ38" s="765"/>
      <c r="CK38" s="765"/>
      <c r="CL38" s="766"/>
      <c r="CM38" s="764"/>
      <c r="CN38" s="765"/>
      <c r="CO38" s="765"/>
      <c r="CP38" s="765"/>
      <c r="CQ38" s="766"/>
      <c r="CR38" s="764"/>
      <c r="CS38" s="765"/>
      <c r="CT38" s="765"/>
      <c r="CU38" s="765"/>
      <c r="CV38" s="766"/>
      <c r="CW38" s="764"/>
      <c r="CX38" s="765"/>
      <c r="CY38" s="765"/>
      <c r="CZ38" s="765"/>
      <c r="DA38" s="766"/>
      <c r="DB38" s="764"/>
      <c r="DC38" s="765"/>
      <c r="DD38" s="765"/>
      <c r="DE38" s="765"/>
      <c r="DF38" s="766"/>
      <c r="DG38" s="764"/>
      <c r="DH38" s="765"/>
      <c r="DI38" s="765"/>
      <c r="DJ38" s="765"/>
      <c r="DK38" s="766"/>
      <c r="DL38" s="764"/>
      <c r="DM38" s="765"/>
      <c r="DN38" s="765"/>
      <c r="DO38" s="765"/>
      <c r="DP38" s="766"/>
      <c r="DQ38" s="764"/>
      <c r="DR38" s="765"/>
      <c r="DS38" s="765"/>
      <c r="DT38" s="765"/>
      <c r="DU38" s="766"/>
      <c r="DV38" s="761"/>
      <c r="DW38" s="762"/>
      <c r="DX38" s="762"/>
      <c r="DY38" s="762"/>
      <c r="DZ38" s="767"/>
      <c r="EA38" s="212"/>
    </row>
    <row r="39" spans="1:131" ht="26.25" customHeight="1" x14ac:dyDescent="0.2">
      <c r="A39" s="225">
        <v>12</v>
      </c>
      <c r="B39" s="768"/>
      <c r="C39" s="769"/>
      <c r="D39" s="769"/>
      <c r="E39" s="769"/>
      <c r="F39" s="769"/>
      <c r="G39" s="769"/>
      <c r="H39" s="769"/>
      <c r="I39" s="769"/>
      <c r="J39" s="769"/>
      <c r="K39" s="769"/>
      <c r="L39" s="769"/>
      <c r="M39" s="769"/>
      <c r="N39" s="769"/>
      <c r="O39" s="769"/>
      <c r="P39" s="770"/>
      <c r="Q39" s="771"/>
      <c r="R39" s="772"/>
      <c r="S39" s="772"/>
      <c r="T39" s="772"/>
      <c r="U39" s="772"/>
      <c r="V39" s="772"/>
      <c r="W39" s="772"/>
      <c r="X39" s="772"/>
      <c r="Y39" s="772"/>
      <c r="Z39" s="772"/>
      <c r="AA39" s="772"/>
      <c r="AB39" s="772"/>
      <c r="AC39" s="772"/>
      <c r="AD39" s="772"/>
      <c r="AE39" s="773"/>
      <c r="AF39" s="774"/>
      <c r="AG39" s="775"/>
      <c r="AH39" s="775"/>
      <c r="AI39" s="775"/>
      <c r="AJ39" s="776"/>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1"/>
      <c r="BT39" s="762"/>
      <c r="BU39" s="762"/>
      <c r="BV39" s="762"/>
      <c r="BW39" s="762"/>
      <c r="BX39" s="762"/>
      <c r="BY39" s="762"/>
      <c r="BZ39" s="762"/>
      <c r="CA39" s="762"/>
      <c r="CB39" s="762"/>
      <c r="CC39" s="762"/>
      <c r="CD39" s="762"/>
      <c r="CE39" s="762"/>
      <c r="CF39" s="762"/>
      <c r="CG39" s="763"/>
      <c r="CH39" s="764"/>
      <c r="CI39" s="765"/>
      <c r="CJ39" s="765"/>
      <c r="CK39" s="765"/>
      <c r="CL39" s="766"/>
      <c r="CM39" s="764"/>
      <c r="CN39" s="765"/>
      <c r="CO39" s="765"/>
      <c r="CP39" s="765"/>
      <c r="CQ39" s="766"/>
      <c r="CR39" s="764"/>
      <c r="CS39" s="765"/>
      <c r="CT39" s="765"/>
      <c r="CU39" s="765"/>
      <c r="CV39" s="766"/>
      <c r="CW39" s="764"/>
      <c r="CX39" s="765"/>
      <c r="CY39" s="765"/>
      <c r="CZ39" s="765"/>
      <c r="DA39" s="766"/>
      <c r="DB39" s="764"/>
      <c r="DC39" s="765"/>
      <c r="DD39" s="765"/>
      <c r="DE39" s="765"/>
      <c r="DF39" s="766"/>
      <c r="DG39" s="764"/>
      <c r="DH39" s="765"/>
      <c r="DI39" s="765"/>
      <c r="DJ39" s="765"/>
      <c r="DK39" s="766"/>
      <c r="DL39" s="764"/>
      <c r="DM39" s="765"/>
      <c r="DN39" s="765"/>
      <c r="DO39" s="765"/>
      <c r="DP39" s="766"/>
      <c r="DQ39" s="764"/>
      <c r="DR39" s="765"/>
      <c r="DS39" s="765"/>
      <c r="DT39" s="765"/>
      <c r="DU39" s="766"/>
      <c r="DV39" s="761"/>
      <c r="DW39" s="762"/>
      <c r="DX39" s="762"/>
      <c r="DY39" s="762"/>
      <c r="DZ39" s="767"/>
      <c r="EA39" s="212"/>
    </row>
    <row r="40" spans="1:131" ht="26.25" customHeight="1" x14ac:dyDescent="0.2">
      <c r="A40" s="221">
        <v>13</v>
      </c>
      <c r="B40" s="768"/>
      <c r="C40" s="769"/>
      <c r="D40" s="769"/>
      <c r="E40" s="769"/>
      <c r="F40" s="769"/>
      <c r="G40" s="769"/>
      <c r="H40" s="769"/>
      <c r="I40" s="769"/>
      <c r="J40" s="769"/>
      <c r="K40" s="769"/>
      <c r="L40" s="769"/>
      <c r="M40" s="769"/>
      <c r="N40" s="769"/>
      <c r="O40" s="769"/>
      <c r="P40" s="770"/>
      <c r="Q40" s="771"/>
      <c r="R40" s="772"/>
      <c r="S40" s="772"/>
      <c r="T40" s="772"/>
      <c r="U40" s="772"/>
      <c r="V40" s="772"/>
      <c r="W40" s="772"/>
      <c r="X40" s="772"/>
      <c r="Y40" s="772"/>
      <c r="Z40" s="772"/>
      <c r="AA40" s="772"/>
      <c r="AB40" s="772"/>
      <c r="AC40" s="772"/>
      <c r="AD40" s="772"/>
      <c r="AE40" s="773"/>
      <c r="AF40" s="774"/>
      <c r="AG40" s="775"/>
      <c r="AH40" s="775"/>
      <c r="AI40" s="775"/>
      <c r="AJ40" s="776"/>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1"/>
      <c r="BT40" s="762"/>
      <c r="BU40" s="762"/>
      <c r="BV40" s="762"/>
      <c r="BW40" s="762"/>
      <c r="BX40" s="762"/>
      <c r="BY40" s="762"/>
      <c r="BZ40" s="762"/>
      <c r="CA40" s="762"/>
      <c r="CB40" s="762"/>
      <c r="CC40" s="762"/>
      <c r="CD40" s="762"/>
      <c r="CE40" s="762"/>
      <c r="CF40" s="762"/>
      <c r="CG40" s="763"/>
      <c r="CH40" s="764"/>
      <c r="CI40" s="765"/>
      <c r="CJ40" s="765"/>
      <c r="CK40" s="765"/>
      <c r="CL40" s="766"/>
      <c r="CM40" s="764"/>
      <c r="CN40" s="765"/>
      <c r="CO40" s="765"/>
      <c r="CP40" s="765"/>
      <c r="CQ40" s="766"/>
      <c r="CR40" s="764"/>
      <c r="CS40" s="765"/>
      <c r="CT40" s="765"/>
      <c r="CU40" s="765"/>
      <c r="CV40" s="766"/>
      <c r="CW40" s="764"/>
      <c r="CX40" s="765"/>
      <c r="CY40" s="765"/>
      <c r="CZ40" s="765"/>
      <c r="DA40" s="766"/>
      <c r="DB40" s="764"/>
      <c r="DC40" s="765"/>
      <c r="DD40" s="765"/>
      <c r="DE40" s="765"/>
      <c r="DF40" s="766"/>
      <c r="DG40" s="764"/>
      <c r="DH40" s="765"/>
      <c r="DI40" s="765"/>
      <c r="DJ40" s="765"/>
      <c r="DK40" s="766"/>
      <c r="DL40" s="764"/>
      <c r="DM40" s="765"/>
      <c r="DN40" s="765"/>
      <c r="DO40" s="765"/>
      <c r="DP40" s="766"/>
      <c r="DQ40" s="764"/>
      <c r="DR40" s="765"/>
      <c r="DS40" s="765"/>
      <c r="DT40" s="765"/>
      <c r="DU40" s="766"/>
      <c r="DV40" s="761"/>
      <c r="DW40" s="762"/>
      <c r="DX40" s="762"/>
      <c r="DY40" s="762"/>
      <c r="DZ40" s="767"/>
      <c r="EA40" s="212"/>
    </row>
    <row r="41" spans="1:131" ht="26.25" customHeight="1" x14ac:dyDescent="0.2">
      <c r="A41" s="221">
        <v>14</v>
      </c>
      <c r="B41" s="768"/>
      <c r="C41" s="769"/>
      <c r="D41" s="769"/>
      <c r="E41" s="769"/>
      <c r="F41" s="769"/>
      <c r="G41" s="769"/>
      <c r="H41" s="769"/>
      <c r="I41" s="769"/>
      <c r="J41" s="769"/>
      <c r="K41" s="769"/>
      <c r="L41" s="769"/>
      <c r="M41" s="769"/>
      <c r="N41" s="769"/>
      <c r="O41" s="769"/>
      <c r="P41" s="770"/>
      <c r="Q41" s="771"/>
      <c r="R41" s="772"/>
      <c r="S41" s="772"/>
      <c r="T41" s="772"/>
      <c r="U41" s="772"/>
      <c r="V41" s="772"/>
      <c r="W41" s="772"/>
      <c r="X41" s="772"/>
      <c r="Y41" s="772"/>
      <c r="Z41" s="772"/>
      <c r="AA41" s="772"/>
      <c r="AB41" s="772"/>
      <c r="AC41" s="772"/>
      <c r="AD41" s="772"/>
      <c r="AE41" s="773"/>
      <c r="AF41" s="774"/>
      <c r="AG41" s="775"/>
      <c r="AH41" s="775"/>
      <c r="AI41" s="775"/>
      <c r="AJ41" s="776"/>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1"/>
      <c r="BT41" s="762"/>
      <c r="BU41" s="762"/>
      <c r="BV41" s="762"/>
      <c r="BW41" s="762"/>
      <c r="BX41" s="762"/>
      <c r="BY41" s="762"/>
      <c r="BZ41" s="762"/>
      <c r="CA41" s="762"/>
      <c r="CB41" s="762"/>
      <c r="CC41" s="762"/>
      <c r="CD41" s="762"/>
      <c r="CE41" s="762"/>
      <c r="CF41" s="762"/>
      <c r="CG41" s="763"/>
      <c r="CH41" s="764"/>
      <c r="CI41" s="765"/>
      <c r="CJ41" s="765"/>
      <c r="CK41" s="765"/>
      <c r="CL41" s="766"/>
      <c r="CM41" s="764"/>
      <c r="CN41" s="765"/>
      <c r="CO41" s="765"/>
      <c r="CP41" s="765"/>
      <c r="CQ41" s="766"/>
      <c r="CR41" s="764"/>
      <c r="CS41" s="765"/>
      <c r="CT41" s="765"/>
      <c r="CU41" s="765"/>
      <c r="CV41" s="766"/>
      <c r="CW41" s="764"/>
      <c r="CX41" s="765"/>
      <c r="CY41" s="765"/>
      <c r="CZ41" s="765"/>
      <c r="DA41" s="766"/>
      <c r="DB41" s="764"/>
      <c r="DC41" s="765"/>
      <c r="DD41" s="765"/>
      <c r="DE41" s="765"/>
      <c r="DF41" s="766"/>
      <c r="DG41" s="764"/>
      <c r="DH41" s="765"/>
      <c r="DI41" s="765"/>
      <c r="DJ41" s="765"/>
      <c r="DK41" s="766"/>
      <c r="DL41" s="764"/>
      <c r="DM41" s="765"/>
      <c r="DN41" s="765"/>
      <c r="DO41" s="765"/>
      <c r="DP41" s="766"/>
      <c r="DQ41" s="764"/>
      <c r="DR41" s="765"/>
      <c r="DS41" s="765"/>
      <c r="DT41" s="765"/>
      <c r="DU41" s="766"/>
      <c r="DV41" s="761"/>
      <c r="DW41" s="762"/>
      <c r="DX41" s="762"/>
      <c r="DY41" s="762"/>
      <c r="DZ41" s="767"/>
      <c r="EA41" s="212"/>
    </row>
    <row r="42" spans="1:131" ht="26.25" customHeight="1" x14ac:dyDescent="0.2">
      <c r="A42" s="221">
        <v>15</v>
      </c>
      <c r="B42" s="768"/>
      <c r="C42" s="769"/>
      <c r="D42" s="769"/>
      <c r="E42" s="769"/>
      <c r="F42" s="769"/>
      <c r="G42" s="769"/>
      <c r="H42" s="769"/>
      <c r="I42" s="769"/>
      <c r="J42" s="769"/>
      <c r="K42" s="769"/>
      <c r="L42" s="769"/>
      <c r="M42" s="769"/>
      <c r="N42" s="769"/>
      <c r="O42" s="769"/>
      <c r="P42" s="770"/>
      <c r="Q42" s="771"/>
      <c r="R42" s="772"/>
      <c r="S42" s="772"/>
      <c r="T42" s="772"/>
      <c r="U42" s="772"/>
      <c r="V42" s="772"/>
      <c r="W42" s="772"/>
      <c r="X42" s="772"/>
      <c r="Y42" s="772"/>
      <c r="Z42" s="772"/>
      <c r="AA42" s="772"/>
      <c r="AB42" s="772"/>
      <c r="AC42" s="772"/>
      <c r="AD42" s="772"/>
      <c r="AE42" s="773"/>
      <c r="AF42" s="774"/>
      <c r="AG42" s="775"/>
      <c r="AH42" s="775"/>
      <c r="AI42" s="775"/>
      <c r="AJ42" s="776"/>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1"/>
      <c r="BT42" s="762"/>
      <c r="BU42" s="762"/>
      <c r="BV42" s="762"/>
      <c r="BW42" s="762"/>
      <c r="BX42" s="762"/>
      <c r="BY42" s="762"/>
      <c r="BZ42" s="762"/>
      <c r="CA42" s="762"/>
      <c r="CB42" s="762"/>
      <c r="CC42" s="762"/>
      <c r="CD42" s="762"/>
      <c r="CE42" s="762"/>
      <c r="CF42" s="762"/>
      <c r="CG42" s="763"/>
      <c r="CH42" s="764"/>
      <c r="CI42" s="765"/>
      <c r="CJ42" s="765"/>
      <c r="CK42" s="765"/>
      <c r="CL42" s="766"/>
      <c r="CM42" s="764"/>
      <c r="CN42" s="765"/>
      <c r="CO42" s="765"/>
      <c r="CP42" s="765"/>
      <c r="CQ42" s="766"/>
      <c r="CR42" s="764"/>
      <c r="CS42" s="765"/>
      <c r="CT42" s="765"/>
      <c r="CU42" s="765"/>
      <c r="CV42" s="766"/>
      <c r="CW42" s="764"/>
      <c r="CX42" s="765"/>
      <c r="CY42" s="765"/>
      <c r="CZ42" s="765"/>
      <c r="DA42" s="766"/>
      <c r="DB42" s="764"/>
      <c r="DC42" s="765"/>
      <c r="DD42" s="765"/>
      <c r="DE42" s="765"/>
      <c r="DF42" s="766"/>
      <c r="DG42" s="764"/>
      <c r="DH42" s="765"/>
      <c r="DI42" s="765"/>
      <c r="DJ42" s="765"/>
      <c r="DK42" s="766"/>
      <c r="DL42" s="764"/>
      <c r="DM42" s="765"/>
      <c r="DN42" s="765"/>
      <c r="DO42" s="765"/>
      <c r="DP42" s="766"/>
      <c r="DQ42" s="764"/>
      <c r="DR42" s="765"/>
      <c r="DS42" s="765"/>
      <c r="DT42" s="765"/>
      <c r="DU42" s="766"/>
      <c r="DV42" s="761"/>
      <c r="DW42" s="762"/>
      <c r="DX42" s="762"/>
      <c r="DY42" s="762"/>
      <c r="DZ42" s="767"/>
      <c r="EA42" s="212"/>
    </row>
    <row r="43" spans="1:131" ht="26.25" customHeight="1" x14ac:dyDescent="0.2">
      <c r="A43" s="221">
        <v>16</v>
      </c>
      <c r="B43" s="768"/>
      <c r="C43" s="769"/>
      <c r="D43" s="769"/>
      <c r="E43" s="769"/>
      <c r="F43" s="769"/>
      <c r="G43" s="769"/>
      <c r="H43" s="769"/>
      <c r="I43" s="769"/>
      <c r="J43" s="769"/>
      <c r="K43" s="769"/>
      <c r="L43" s="769"/>
      <c r="M43" s="769"/>
      <c r="N43" s="769"/>
      <c r="O43" s="769"/>
      <c r="P43" s="770"/>
      <c r="Q43" s="771"/>
      <c r="R43" s="772"/>
      <c r="S43" s="772"/>
      <c r="T43" s="772"/>
      <c r="U43" s="772"/>
      <c r="V43" s="772"/>
      <c r="W43" s="772"/>
      <c r="X43" s="772"/>
      <c r="Y43" s="772"/>
      <c r="Z43" s="772"/>
      <c r="AA43" s="772"/>
      <c r="AB43" s="772"/>
      <c r="AC43" s="772"/>
      <c r="AD43" s="772"/>
      <c r="AE43" s="773"/>
      <c r="AF43" s="774"/>
      <c r="AG43" s="775"/>
      <c r="AH43" s="775"/>
      <c r="AI43" s="775"/>
      <c r="AJ43" s="776"/>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1"/>
      <c r="BT43" s="762"/>
      <c r="BU43" s="762"/>
      <c r="BV43" s="762"/>
      <c r="BW43" s="762"/>
      <c r="BX43" s="762"/>
      <c r="BY43" s="762"/>
      <c r="BZ43" s="762"/>
      <c r="CA43" s="762"/>
      <c r="CB43" s="762"/>
      <c r="CC43" s="762"/>
      <c r="CD43" s="762"/>
      <c r="CE43" s="762"/>
      <c r="CF43" s="762"/>
      <c r="CG43" s="763"/>
      <c r="CH43" s="764"/>
      <c r="CI43" s="765"/>
      <c r="CJ43" s="765"/>
      <c r="CK43" s="765"/>
      <c r="CL43" s="766"/>
      <c r="CM43" s="764"/>
      <c r="CN43" s="765"/>
      <c r="CO43" s="765"/>
      <c r="CP43" s="765"/>
      <c r="CQ43" s="766"/>
      <c r="CR43" s="764"/>
      <c r="CS43" s="765"/>
      <c r="CT43" s="765"/>
      <c r="CU43" s="765"/>
      <c r="CV43" s="766"/>
      <c r="CW43" s="764"/>
      <c r="CX43" s="765"/>
      <c r="CY43" s="765"/>
      <c r="CZ43" s="765"/>
      <c r="DA43" s="766"/>
      <c r="DB43" s="764"/>
      <c r="DC43" s="765"/>
      <c r="DD43" s="765"/>
      <c r="DE43" s="765"/>
      <c r="DF43" s="766"/>
      <c r="DG43" s="764"/>
      <c r="DH43" s="765"/>
      <c r="DI43" s="765"/>
      <c r="DJ43" s="765"/>
      <c r="DK43" s="766"/>
      <c r="DL43" s="764"/>
      <c r="DM43" s="765"/>
      <c r="DN43" s="765"/>
      <c r="DO43" s="765"/>
      <c r="DP43" s="766"/>
      <c r="DQ43" s="764"/>
      <c r="DR43" s="765"/>
      <c r="DS43" s="765"/>
      <c r="DT43" s="765"/>
      <c r="DU43" s="766"/>
      <c r="DV43" s="761"/>
      <c r="DW43" s="762"/>
      <c r="DX43" s="762"/>
      <c r="DY43" s="762"/>
      <c r="DZ43" s="767"/>
      <c r="EA43" s="212"/>
    </row>
    <row r="44" spans="1:131" ht="26.25" customHeight="1" x14ac:dyDescent="0.2">
      <c r="A44" s="221">
        <v>17</v>
      </c>
      <c r="B44" s="768"/>
      <c r="C44" s="769"/>
      <c r="D44" s="769"/>
      <c r="E44" s="769"/>
      <c r="F44" s="769"/>
      <c r="G44" s="769"/>
      <c r="H44" s="769"/>
      <c r="I44" s="769"/>
      <c r="J44" s="769"/>
      <c r="K44" s="769"/>
      <c r="L44" s="769"/>
      <c r="M44" s="769"/>
      <c r="N44" s="769"/>
      <c r="O44" s="769"/>
      <c r="P44" s="770"/>
      <c r="Q44" s="771"/>
      <c r="R44" s="772"/>
      <c r="S44" s="772"/>
      <c r="T44" s="772"/>
      <c r="U44" s="772"/>
      <c r="V44" s="772"/>
      <c r="W44" s="772"/>
      <c r="X44" s="772"/>
      <c r="Y44" s="772"/>
      <c r="Z44" s="772"/>
      <c r="AA44" s="772"/>
      <c r="AB44" s="772"/>
      <c r="AC44" s="772"/>
      <c r="AD44" s="772"/>
      <c r="AE44" s="773"/>
      <c r="AF44" s="774"/>
      <c r="AG44" s="775"/>
      <c r="AH44" s="775"/>
      <c r="AI44" s="775"/>
      <c r="AJ44" s="776"/>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1"/>
      <c r="BT44" s="762"/>
      <c r="BU44" s="762"/>
      <c r="BV44" s="762"/>
      <c r="BW44" s="762"/>
      <c r="BX44" s="762"/>
      <c r="BY44" s="762"/>
      <c r="BZ44" s="762"/>
      <c r="CA44" s="762"/>
      <c r="CB44" s="762"/>
      <c r="CC44" s="762"/>
      <c r="CD44" s="762"/>
      <c r="CE44" s="762"/>
      <c r="CF44" s="762"/>
      <c r="CG44" s="763"/>
      <c r="CH44" s="764"/>
      <c r="CI44" s="765"/>
      <c r="CJ44" s="765"/>
      <c r="CK44" s="765"/>
      <c r="CL44" s="766"/>
      <c r="CM44" s="764"/>
      <c r="CN44" s="765"/>
      <c r="CO44" s="765"/>
      <c r="CP44" s="765"/>
      <c r="CQ44" s="766"/>
      <c r="CR44" s="764"/>
      <c r="CS44" s="765"/>
      <c r="CT44" s="765"/>
      <c r="CU44" s="765"/>
      <c r="CV44" s="766"/>
      <c r="CW44" s="764"/>
      <c r="CX44" s="765"/>
      <c r="CY44" s="765"/>
      <c r="CZ44" s="765"/>
      <c r="DA44" s="766"/>
      <c r="DB44" s="764"/>
      <c r="DC44" s="765"/>
      <c r="DD44" s="765"/>
      <c r="DE44" s="765"/>
      <c r="DF44" s="766"/>
      <c r="DG44" s="764"/>
      <c r="DH44" s="765"/>
      <c r="DI44" s="765"/>
      <c r="DJ44" s="765"/>
      <c r="DK44" s="766"/>
      <c r="DL44" s="764"/>
      <c r="DM44" s="765"/>
      <c r="DN44" s="765"/>
      <c r="DO44" s="765"/>
      <c r="DP44" s="766"/>
      <c r="DQ44" s="764"/>
      <c r="DR44" s="765"/>
      <c r="DS44" s="765"/>
      <c r="DT44" s="765"/>
      <c r="DU44" s="766"/>
      <c r="DV44" s="761"/>
      <c r="DW44" s="762"/>
      <c r="DX44" s="762"/>
      <c r="DY44" s="762"/>
      <c r="DZ44" s="767"/>
      <c r="EA44" s="212"/>
    </row>
    <row r="45" spans="1:131" ht="26.25" customHeight="1" x14ac:dyDescent="0.2">
      <c r="A45" s="221">
        <v>18</v>
      </c>
      <c r="B45" s="768"/>
      <c r="C45" s="769"/>
      <c r="D45" s="769"/>
      <c r="E45" s="769"/>
      <c r="F45" s="769"/>
      <c r="G45" s="769"/>
      <c r="H45" s="769"/>
      <c r="I45" s="769"/>
      <c r="J45" s="769"/>
      <c r="K45" s="769"/>
      <c r="L45" s="769"/>
      <c r="M45" s="769"/>
      <c r="N45" s="769"/>
      <c r="O45" s="769"/>
      <c r="P45" s="770"/>
      <c r="Q45" s="771"/>
      <c r="R45" s="772"/>
      <c r="S45" s="772"/>
      <c r="T45" s="772"/>
      <c r="U45" s="772"/>
      <c r="V45" s="772"/>
      <c r="W45" s="772"/>
      <c r="X45" s="772"/>
      <c r="Y45" s="772"/>
      <c r="Z45" s="772"/>
      <c r="AA45" s="772"/>
      <c r="AB45" s="772"/>
      <c r="AC45" s="772"/>
      <c r="AD45" s="772"/>
      <c r="AE45" s="773"/>
      <c r="AF45" s="774"/>
      <c r="AG45" s="775"/>
      <c r="AH45" s="775"/>
      <c r="AI45" s="775"/>
      <c r="AJ45" s="776"/>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1"/>
      <c r="BT45" s="762"/>
      <c r="BU45" s="762"/>
      <c r="BV45" s="762"/>
      <c r="BW45" s="762"/>
      <c r="BX45" s="762"/>
      <c r="BY45" s="762"/>
      <c r="BZ45" s="762"/>
      <c r="CA45" s="762"/>
      <c r="CB45" s="762"/>
      <c r="CC45" s="762"/>
      <c r="CD45" s="762"/>
      <c r="CE45" s="762"/>
      <c r="CF45" s="762"/>
      <c r="CG45" s="763"/>
      <c r="CH45" s="764"/>
      <c r="CI45" s="765"/>
      <c r="CJ45" s="765"/>
      <c r="CK45" s="765"/>
      <c r="CL45" s="766"/>
      <c r="CM45" s="764"/>
      <c r="CN45" s="765"/>
      <c r="CO45" s="765"/>
      <c r="CP45" s="765"/>
      <c r="CQ45" s="766"/>
      <c r="CR45" s="764"/>
      <c r="CS45" s="765"/>
      <c r="CT45" s="765"/>
      <c r="CU45" s="765"/>
      <c r="CV45" s="766"/>
      <c r="CW45" s="764"/>
      <c r="CX45" s="765"/>
      <c r="CY45" s="765"/>
      <c r="CZ45" s="765"/>
      <c r="DA45" s="766"/>
      <c r="DB45" s="764"/>
      <c r="DC45" s="765"/>
      <c r="DD45" s="765"/>
      <c r="DE45" s="765"/>
      <c r="DF45" s="766"/>
      <c r="DG45" s="764"/>
      <c r="DH45" s="765"/>
      <c r="DI45" s="765"/>
      <c r="DJ45" s="765"/>
      <c r="DK45" s="766"/>
      <c r="DL45" s="764"/>
      <c r="DM45" s="765"/>
      <c r="DN45" s="765"/>
      <c r="DO45" s="765"/>
      <c r="DP45" s="766"/>
      <c r="DQ45" s="764"/>
      <c r="DR45" s="765"/>
      <c r="DS45" s="765"/>
      <c r="DT45" s="765"/>
      <c r="DU45" s="766"/>
      <c r="DV45" s="761"/>
      <c r="DW45" s="762"/>
      <c r="DX45" s="762"/>
      <c r="DY45" s="762"/>
      <c r="DZ45" s="767"/>
      <c r="EA45" s="212"/>
    </row>
    <row r="46" spans="1:131" ht="26.25" customHeight="1" x14ac:dyDescent="0.2">
      <c r="A46" s="221">
        <v>19</v>
      </c>
      <c r="B46" s="768"/>
      <c r="C46" s="769"/>
      <c r="D46" s="769"/>
      <c r="E46" s="769"/>
      <c r="F46" s="769"/>
      <c r="G46" s="769"/>
      <c r="H46" s="769"/>
      <c r="I46" s="769"/>
      <c r="J46" s="769"/>
      <c r="K46" s="769"/>
      <c r="L46" s="769"/>
      <c r="M46" s="769"/>
      <c r="N46" s="769"/>
      <c r="O46" s="769"/>
      <c r="P46" s="770"/>
      <c r="Q46" s="771"/>
      <c r="R46" s="772"/>
      <c r="S46" s="772"/>
      <c r="T46" s="772"/>
      <c r="U46" s="772"/>
      <c r="V46" s="772"/>
      <c r="W46" s="772"/>
      <c r="X46" s="772"/>
      <c r="Y46" s="772"/>
      <c r="Z46" s="772"/>
      <c r="AA46" s="772"/>
      <c r="AB46" s="772"/>
      <c r="AC46" s="772"/>
      <c r="AD46" s="772"/>
      <c r="AE46" s="773"/>
      <c r="AF46" s="774"/>
      <c r="AG46" s="775"/>
      <c r="AH46" s="775"/>
      <c r="AI46" s="775"/>
      <c r="AJ46" s="776"/>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1"/>
      <c r="BT46" s="762"/>
      <c r="BU46" s="762"/>
      <c r="BV46" s="762"/>
      <c r="BW46" s="762"/>
      <c r="BX46" s="762"/>
      <c r="BY46" s="762"/>
      <c r="BZ46" s="762"/>
      <c r="CA46" s="762"/>
      <c r="CB46" s="762"/>
      <c r="CC46" s="762"/>
      <c r="CD46" s="762"/>
      <c r="CE46" s="762"/>
      <c r="CF46" s="762"/>
      <c r="CG46" s="763"/>
      <c r="CH46" s="764"/>
      <c r="CI46" s="765"/>
      <c r="CJ46" s="765"/>
      <c r="CK46" s="765"/>
      <c r="CL46" s="766"/>
      <c r="CM46" s="764"/>
      <c r="CN46" s="765"/>
      <c r="CO46" s="765"/>
      <c r="CP46" s="765"/>
      <c r="CQ46" s="766"/>
      <c r="CR46" s="764"/>
      <c r="CS46" s="765"/>
      <c r="CT46" s="765"/>
      <c r="CU46" s="765"/>
      <c r="CV46" s="766"/>
      <c r="CW46" s="764"/>
      <c r="CX46" s="765"/>
      <c r="CY46" s="765"/>
      <c r="CZ46" s="765"/>
      <c r="DA46" s="766"/>
      <c r="DB46" s="764"/>
      <c r="DC46" s="765"/>
      <c r="DD46" s="765"/>
      <c r="DE46" s="765"/>
      <c r="DF46" s="766"/>
      <c r="DG46" s="764"/>
      <c r="DH46" s="765"/>
      <c r="DI46" s="765"/>
      <c r="DJ46" s="765"/>
      <c r="DK46" s="766"/>
      <c r="DL46" s="764"/>
      <c r="DM46" s="765"/>
      <c r="DN46" s="765"/>
      <c r="DO46" s="765"/>
      <c r="DP46" s="766"/>
      <c r="DQ46" s="764"/>
      <c r="DR46" s="765"/>
      <c r="DS46" s="765"/>
      <c r="DT46" s="765"/>
      <c r="DU46" s="766"/>
      <c r="DV46" s="761"/>
      <c r="DW46" s="762"/>
      <c r="DX46" s="762"/>
      <c r="DY46" s="762"/>
      <c r="DZ46" s="767"/>
      <c r="EA46" s="212"/>
    </row>
    <row r="47" spans="1:131" ht="26.25" customHeight="1" x14ac:dyDescent="0.2">
      <c r="A47" s="221">
        <v>20</v>
      </c>
      <c r="B47" s="768"/>
      <c r="C47" s="769"/>
      <c r="D47" s="769"/>
      <c r="E47" s="769"/>
      <c r="F47" s="769"/>
      <c r="G47" s="769"/>
      <c r="H47" s="769"/>
      <c r="I47" s="769"/>
      <c r="J47" s="769"/>
      <c r="K47" s="769"/>
      <c r="L47" s="769"/>
      <c r="M47" s="769"/>
      <c r="N47" s="769"/>
      <c r="O47" s="769"/>
      <c r="P47" s="770"/>
      <c r="Q47" s="771"/>
      <c r="R47" s="772"/>
      <c r="S47" s="772"/>
      <c r="T47" s="772"/>
      <c r="U47" s="772"/>
      <c r="V47" s="772"/>
      <c r="W47" s="772"/>
      <c r="X47" s="772"/>
      <c r="Y47" s="772"/>
      <c r="Z47" s="772"/>
      <c r="AA47" s="772"/>
      <c r="AB47" s="772"/>
      <c r="AC47" s="772"/>
      <c r="AD47" s="772"/>
      <c r="AE47" s="773"/>
      <c r="AF47" s="774"/>
      <c r="AG47" s="775"/>
      <c r="AH47" s="775"/>
      <c r="AI47" s="775"/>
      <c r="AJ47" s="776"/>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1"/>
      <c r="BT47" s="762"/>
      <c r="BU47" s="762"/>
      <c r="BV47" s="762"/>
      <c r="BW47" s="762"/>
      <c r="BX47" s="762"/>
      <c r="BY47" s="762"/>
      <c r="BZ47" s="762"/>
      <c r="CA47" s="762"/>
      <c r="CB47" s="762"/>
      <c r="CC47" s="762"/>
      <c r="CD47" s="762"/>
      <c r="CE47" s="762"/>
      <c r="CF47" s="762"/>
      <c r="CG47" s="763"/>
      <c r="CH47" s="764"/>
      <c r="CI47" s="765"/>
      <c r="CJ47" s="765"/>
      <c r="CK47" s="765"/>
      <c r="CL47" s="766"/>
      <c r="CM47" s="764"/>
      <c r="CN47" s="765"/>
      <c r="CO47" s="765"/>
      <c r="CP47" s="765"/>
      <c r="CQ47" s="766"/>
      <c r="CR47" s="764"/>
      <c r="CS47" s="765"/>
      <c r="CT47" s="765"/>
      <c r="CU47" s="765"/>
      <c r="CV47" s="766"/>
      <c r="CW47" s="764"/>
      <c r="CX47" s="765"/>
      <c r="CY47" s="765"/>
      <c r="CZ47" s="765"/>
      <c r="DA47" s="766"/>
      <c r="DB47" s="764"/>
      <c r="DC47" s="765"/>
      <c r="DD47" s="765"/>
      <c r="DE47" s="765"/>
      <c r="DF47" s="766"/>
      <c r="DG47" s="764"/>
      <c r="DH47" s="765"/>
      <c r="DI47" s="765"/>
      <c r="DJ47" s="765"/>
      <c r="DK47" s="766"/>
      <c r="DL47" s="764"/>
      <c r="DM47" s="765"/>
      <c r="DN47" s="765"/>
      <c r="DO47" s="765"/>
      <c r="DP47" s="766"/>
      <c r="DQ47" s="764"/>
      <c r="DR47" s="765"/>
      <c r="DS47" s="765"/>
      <c r="DT47" s="765"/>
      <c r="DU47" s="766"/>
      <c r="DV47" s="761"/>
      <c r="DW47" s="762"/>
      <c r="DX47" s="762"/>
      <c r="DY47" s="762"/>
      <c r="DZ47" s="767"/>
      <c r="EA47" s="212"/>
    </row>
    <row r="48" spans="1:131" ht="26.25" customHeight="1" x14ac:dyDescent="0.2">
      <c r="A48" s="221">
        <v>21</v>
      </c>
      <c r="B48" s="768"/>
      <c r="C48" s="769"/>
      <c r="D48" s="769"/>
      <c r="E48" s="769"/>
      <c r="F48" s="769"/>
      <c r="G48" s="769"/>
      <c r="H48" s="769"/>
      <c r="I48" s="769"/>
      <c r="J48" s="769"/>
      <c r="K48" s="769"/>
      <c r="L48" s="769"/>
      <c r="M48" s="769"/>
      <c r="N48" s="769"/>
      <c r="O48" s="769"/>
      <c r="P48" s="770"/>
      <c r="Q48" s="771"/>
      <c r="R48" s="772"/>
      <c r="S48" s="772"/>
      <c r="T48" s="772"/>
      <c r="U48" s="772"/>
      <c r="V48" s="772"/>
      <c r="W48" s="772"/>
      <c r="X48" s="772"/>
      <c r="Y48" s="772"/>
      <c r="Z48" s="772"/>
      <c r="AA48" s="772"/>
      <c r="AB48" s="772"/>
      <c r="AC48" s="772"/>
      <c r="AD48" s="772"/>
      <c r="AE48" s="773"/>
      <c r="AF48" s="774"/>
      <c r="AG48" s="775"/>
      <c r="AH48" s="775"/>
      <c r="AI48" s="775"/>
      <c r="AJ48" s="776"/>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1"/>
      <c r="BT48" s="762"/>
      <c r="BU48" s="762"/>
      <c r="BV48" s="762"/>
      <c r="BW48" s="762"/>
      <c r="BX48" s="762"/>
      <c r="BY48" s="762"/>
      <c r="BZ48" s="762"/>
      <c r="CA48" s="762"/>
      <c r="CB48" s="762"/>
      <c r="CC48" s="762"/>
      <c r="CD48" s="762"/>
      <c r="CE48" s="762"/>
      <c r="CF48" s="762"/>
      <c r="CG48" s="763"/>
      <c r="CH48" s="764"/>
      <c r="CI48" s="765"/>
      <c r="CJ48" s="765"/>
      <c r="CK48" s="765"/>
      <c r="CL48" s="766"/>
      <c r="CM48" s="764"/>
      <c r="CN48" s="765"/>
      <c r="CO48" s="765"/>
      <c r="CP48" s="765"/>
      <c r="CQ48" s="766"/>
      <c r="CR48" s="764"/>
      <c r="CS48" s="765"/>
      <c r="CT48" s="765"/>
      <c r="CU48" s="765"/>
      <c r="CV48" s="766"/>
      <c r="CW48" s="764"/>
      <c r="CX48" s="765"/>
      <c r="CY48" s="765"/>
      <c r="CZ48" s="765"/>
      <c r="DA48" s="766"/>
      <c r="DB48" s="764"/>
      <c r="DC48" s="765"/>
      <c r="DD48" s="765"/>
      <c r="DE48" s="765"/>
      <c r="DF48" s="766"/>
      <c r="DG48" s="764"/>
      <c r="DH48" s="765"/>
      <c r="DI48" s="765"/>
      <c r="DJ48" s="765"/>
      <c r="DK48" s="766"/>
      <c r="DL48" s="764"/>
      <c r="DM48" s="765"/>
      <c r="DN48" s="765"/>
      <c r="DO48" s="765"/>
      <c r="DP48" s="766"/>
      <c r="DQ48" s="764"/>
      <c r="DR48" s="765"/>
      <c r="DS48" s="765"/>
      <c r="DT48" s="765"/>
      <c r="DU48" s="766"/>
      <c r="DV48" s="761"/>
      <c r="DW48" s="762"/>
      <c r="DX48" s="762"/>
      <c r="DY48" s="762"/>
      <c r="DZ48" s="767"/>
      <c r="EA48" s="212"/>
    </row>
    <row r="49" spans="1:131" ht="26.25" customHeight="1" x14ac:dyDescent="0.2">
      <c r="A49" s="221">
        <v>22</v>
      </c>
      <c r="B49" s="768"/>
      <c r="C49" s="769"/>
      <c r="D49" s="769"/>
      <c r="E49" s="769"/>
      <c r="F49" s="769"/>
      <c r="G49" s="769"/>
      <c r="H49" s="769"/>
      <c r="I49" s="769"/>
      <c r="J49" s="769"/>
      <c r="K49" s="769"/>
      <c r="L49" s="769"/>
      <c r="M49" s="769"/>
      <c r="N49" s="769"/>
      <c r="O49" s="769"/>
      <c r="P49" s="770"/>
      <c r="Q49" s="771"/>
      <c r="R49" s="772"/>
      <c r="S49" s="772"/>
      <c r="T49" s="772"/>
      <c r="U49" s="772"/>
      <c r="V49" s="772"/>
      <c r="W49" s="772"/>
      <c r="X49" s="772"/>
      <c r="Y49" s="772"/>
      <c r="Z49" s="772"/>
      <c r="AA49" s="772"/>
      <c r="AB49" s="772"/>
      <c r="AC49" s="772"/>
      <c r="AD49" s="772"/>
      <c r="AE49" s="773"/>
      <c r="AF49" s="774"/>
      <c r="AG49" s="775"/>
      <c r="AH49" s="775"/>
      <c r="AI49" s="775"/>
      <c r="AJ49" s="776"/>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1"/>
      <c r="BT49" s="762"/>
      <c r="BU49" s="762"/>
      <c r="BV49" s="762"/>
      <c r="BW49" s="762"/>
      <c r="BX49" s="762"/>
      <c r="BY49" s="762"/>
      <c r="BZ49" s="762"/>
      <c r="CA49" s="762"/>
      <c r="CB49" s="762"/>
      <c r="CC49" s="762"/>
      <c r="CD49" s="762"/>
      <c r="CE49" s="762"/>
      <c r="CF49" s="762"/>
      <c r="CG49" s="763"/>
      <c r="CH49" s="764"/>
      <c r="CI49" s="765"/>
      <c r="CJ49" s="765"/>
      <c r="CK49" s="765"/>
      <c r="CL49" s="766"/>
      <c r="CM49" s="764"/>
      <c r="CN49" s="765"/>
      <c r="CO49" s="765"/>
      <c r="CP49" s="765"/>
      <c r="CQ49" s="766"/>
      <c r="CR49" s="764"/>
      <c r="CS49" s="765"/>
      <c r="CT49" s="765"/>
      <c r="CU49" s="765"/>
      <c r="CV49" s="766"/>
      <c r="CW49" s="764"/>
      <c r="CX49" s="765"/>
      <c r="CY49" s="765"/>
      <c r="CZ49" s="765"/>
      <c r="DA49" s="766"/>
      <c r="DB49" s="764"/>
      <c r="DC49" s="765"/>
      <c r="DD49" s="765"/>
      <c r="DE49" s="765"/>
      <c r="DF49" s="766"/>
      <c r="DG49" s="764"/>
      <c r="DH49" s="765"/>
      <c r="DI49" s="765"/>
      <c r="DJ49" s="765"/>
      <c r="DK49" s="766"/>
      <c r="DL49" s="764"/>
      <c r="DM49" s="765"/>
      <c r="DN49" s="765"/>
      <c r="DO49" s="765"/>
      <c r="DP49" s="766"/>
      <c r="DQ49" s="764"/>
      <c r="DR49" s="765"/>
      <c r="DS49" s="765"/>
      <c r="DT49" s="765"/>
      <c r="DU49" s="766"/>
      <c r="DV49" s="761"/>
      <c r="DW49" s="762"/>
      <c r="DX49" s="762"/>
      <c r="DY49" s="762"/>
      <c r="DZ49" s="767"/>
      <c r="EA49" s="212"/>
    </row>
    <row r="50" spans="1:131" ht="26.25" customHeight="1" x14ac:dyDescent="0.2">
      <c r="A50" s="221">
        <v>23</v>
      </c>
      <c r="B50" s="768"/>
      <c r="C50" s="769"/>
      <c r="D50" s="769"/>
      <c r="E50" s="769"/>
      <c r="F50" s="769"/>
      <c r="G50" s="769"/>
      <c r="H50" s="769"/>
      <c r="I50" s="769"/>
      <c r="J50" s="769"/>
      <c r="K50" s="769"/>
      <c r="L50" s="769"/>
      <c r="M50" s="769"/>
      <c r="N50" s="769"/>
      <c r="O50" s="769"/>
      <c r="P50" s="770"/>
      <c r="Q50" s="822"/>
      <c r="R50" s="823"/>
      <c r="S50" s="823"/>
      <c r="T50" s="823"/>
      <c r="U50" s="823"/>
      <c r="V50" s="823"/>
      <c r="W50" s="823"/>
      <c r="X50" s="823"/>
      <c r="Y50" s="823"/>
      <c r="Z50" s="823"/>
      <c r="AA50" s="823"/>
      <c r="AB50" s="823"/>
      <c r="AC50" s="823"/>
      <c r="AD50" s="823"/>
      <c r="AE50" s="824"/>
      <c r="AF50" s="774"/>
      <c r="AG50" s="775"/>
      <c r="AH50" s="775"/>
      <c r="AI50" s="775"/>
      <c r="AJ50" s="776"/>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1"/>
      <c r="BT50" s="762"/>
      <c r="BU50" s="762"/>
      <c r="BV50" s="762"/>
      <c r="BW50" s="762"/>
      <c r="BX50" s="762"/>
      <c r="BY50" s="762"/>
      <c r="BZ50" s="762"/>
      <c r="CA50" s="762"/>
      <c r="CB50" s="762"/>
      <c r="CC50" s="762"/>
      <c r="CD50" s="762"/>
      <c r="CE50" s="762"/>
      <c r="CF50" s="762"/>
      <c r="CG50" s="763"/>
      <c r="CH50" s="764"/>
      <c r="CI50" s="765"/>
      <c r="CJ50" s="765"/>
      <c r="CK50" s="765"/>
      <c r="CL50" s="766"/>
      <c r="CM50" s="764"/>
      <c r="CN50" s="765"/>
      <c r="CO50" s="765"/>
      <c r="CP50" s="765"/>
      <c r="CQ50" s="766"/>
      <c r="CR50" s="764"/>
      <c r="CS50" s="765"/>
      <c r="CT50" s="765"/>
      <c r="CU50" s="765"/>
      <c r="CV50" s="766"/>
      <c r="CW50" s="764"/>
      <c r="CX50" s="765"/>
      <c r="CY50" s="765"/>
      <c r="CZ50" s="765"/>
      <c r="DA50" s="766"/>
      <c r="DB50" s="764"/>
      <c r="DC50" s="765"/>
      <c r="DD50" s="765"/>
      <c r="DE50" s="765"/>
      <c r="DF50" s="766"/>
      <c r="DG50" s="764"/>
      <c r="DH50" s="765"/>
      <c r="DI50" s="765"/>
      <c r="DJ50" s="765"/>
      <c r="DK50" s="766"/>
      <c r="DL50" s="764"/>
      <c r="DM50" s="765"/>
      <c r="DN50" s="765"/>
      <c r="DO50" s="765"/>
      <c r="DP50" s="766"/>
      <c r="DQ50" s="764"/>
      <c r="DR50" s="765"/>
      <c r="DS50" s="765"/>
      <c r="DT50" s="765"/>
      <c r="DU50" s="766"/>
      <c r="DV50" s="761"/>
      <c r="DW50" s="762"/>
      <c r="DX50" s="762"/>
      <c r="DY50" s="762"/>
      <c r="DZ50" s="767"/>
      <c r="EA50" s="212"/>
    </row>
    <row r="51" spans="1:131" ht="26.25" customHeight="1" x14ac:dyDescent="0.2">
      <c r="A51" s="221">
        <v>24</v>
      </c>
      <c r="B51" s="768"/>
      <c r="C51" s="769"/>
      <c r="D51" s="769"/>
      <c r="E51" s="769"/>
      <c r="F51" s="769"/>
      <c r="G51" s="769"/>
      <c r="H51" s="769"/>
      <c r="I51" s="769"/>
      <c r="J51" s="769"/>
      <c r="K51" s="769"/>
      <c r="L51" s="769"/>
      <c r="M51" s="769"/>
      <c r="N51" s="769"/>
      <c r="O51" s="769"/>
      <c r="P51" s="770"/>
      <c r="Q51" s="822"/>
      <c r="R51" s="823"/>
      <c r="S51" s="823"/>
      <c r="T51" s="823"/>
      <c r="U51" s="823"/>
      <c r="V51" s="823"/>
      <c r="W51" s="823"/>
      <c r="X51" s="823"/>
      <c r="Y51" s="823"/>
      <c r="Z51" s="823"/>
      <c r="AA51" s="823"/>
      <c r="AB51" s="823"/>
      <c r="AC51" s="823"/>
      <c r="AD51" s="823"/>
      <c r="AE51" s="824"/>
      <c r="AF51" s="774"/>
      <c r="AG51" s="775"/>
      <c r="AH51" s="775"/>
      <c r="AI51" s="775"/>
      <c r="AJ51" s="776"/>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1"/>
      <c r="BT51" s="762"/>
      <c r="BU51" s="762"/>
      <c r="BV51" s="762"/>
      <c r="BW51" s="762"/>
      <c r="BX51" s="762"/>
      <c r="BY51" s="762"/>
      <c r="BZ51" s="762"/>
      <c r="CA51" s="762"/>
      <c r="CB51" s="762"/>
      <c r="CC51" s="762"/>
      <c r="CD51" s="762"/>
      <c r="CE51" s="762"/>
      <c r="CF51" s="762"/>
      <c r="CG51" s="763"/>
      <c r="CH51" s="764"/>
      <c r="CI51" s="765"/>
      <c r="CJ51" s="765"/>
      <c r="CK51" s="765"/>
      <c r="CL51" s="766"/>
      <c r="CM51" s="764"/>
      <c r="CN51" s="765"/>
      <c r="CO51" s="765"/>
      <c r="CP51" s="765"/>
      <c r="CQ51" s="766"/>
      <c r="CR51" s="764"/>
      <c r="CS51" s="765"/>
      <c r="CT51" s="765"/>
      <c r="CU51" s="765"/>
      <c r="CV51" s="766"/>
      <c r="CW51" s="764"/>
      <c r="CX51" s="765"/>
      <c r="CY51" s="765"/>
      <c r="CZ51" s="765"/>
      <c r="DA51" s="766"/>
      <c r="DB51" s="764"/>
      <c r="DC51" s="765"/>
      <c r="DD51" s="765"/>
      <c r="DE51" s="765"/>
      <c r="DF51" s="766"/>
      <c r="DG51" s="764"/>
      <c r="DH51" s="765"/>
      <c r="DI51" s="765"/>
      <c r="DJ51" s="765"/>
      <c r="DK51" s="766"/>
      <c r="DL51" s="764"/>
      <c r="DM51" s="765"/>
      <c r="DN51" s="765"/>
      <c r="DO51" s="765"/>
      <c r="DP51" s="766"/>
      <c r="DQ51" s="764"/>
      <c r="DR51" s="765"/>
      <c r="DS51" s="765"/>
      <c r="DT51" s="765"/>
      <c r="DU51" s="766"/>
      <c r="DV51" s="761"/>
      <c r="DW51" s="762"/>
      <c r="DX51" s="762"/>
      <c r="DY51" s="762"/>
      <c r="DZ51" s="767"/>
      <c r="EA51" s="212"/>
    </row>
    <row r="52" spans="1:131" ht="26.25" customHeight="1" x14ac:dyDescent="0.2">
      <c r="A52" s="221">
        <v>25</v>
      </c>
      <c r="B52" s="768"/>
      <c r="C52" s="769"/>
      <c r="D52" s="769"/>
      <c r="E52" s="769"/>
      <c r="F52" s="769"/>
      <c r="G52" s="769"/>
      <c r="H52" s="769"/>
      <c r="I52" s="769"/>
      <c r="J52" s="769"/>
      <c r="K52" s="769"/>
      <c r="L52" s="769"/>
      <c r="M52" s="769"/>
      <c r="N52" s="769"/>
      <c r="O52" s="769"/>
      <c r="P52" s="770"/>
      <c r="Q52" s="822"/>
      <c r="R52" s="823"/>
      <c r="S52" s="823"/>
      <c r="T52" s="823"/>
      <c r="U52" s="823"/>
      <c r="V52" s="823"/>
      <c r="W52" s="823"/>
      <c r="X52" s="823"/>
      <c r="Y52" s="823"/>
      <c r="Z52" s="823"/>
      <c r="AA52" s="823"/>
      <c r="AB52" s="823"/>
      <c r="AC52" s="823"/>
      <c r="AD52" s="823"/>
      <c r="AE52" s="824"/>
      <c r="AF52" s="774"/>
      <c r="AG52" s="775"/>
      <c r="AH52" s="775"/>
      <c r="AI52" s="775"/>
      <c r="AJ52" s="776"/>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1"/>
      <c r="BT52" s="762"/>
      <c r="BU52" s="762"/>
      <c r="BV52" s="762"/>
      <c r="BW52" s="762"/>
      <c r="BX52" s="762"/>
      <c r="BY52" s="762"/>
      <c r="BZ52" s="762"/>
      <c r="CA52" s="762"/>
      <c r="CB52" s="762"/>
      <c r="CC52" s="762"/>
      <c r="CD52" s="762"/>
      <c r="CE52" s="762"/>
      <c r="CF52" s="762"/>
      <c r="CG52" s="763"/>
      <c r="CH52" s="764"/>
      <c r="CI52" s="765"/>
      <c r="CJ52" s="765"/>
      <c r="CK52" s="765"/>
      <c r="CL52" s="766"/>
      <c r="CM52" s="764"/>
      <c r="CN52" s="765"/>
      <c r="CO52" s="765"/>
      <c r="CP52" s="765"/>
      <c r="CQ52" s="766"/>
      <c r="CR52" s="764"/>
      <c r="CS52" s="765"/>
      <c r="CT52" s="765"/>
      <c r="CU52" s="765"/>
      <c r="CV52" s="766"/>
      <c r="CW52" s="764"/>
      <c r="CX52" s="765"/>
      <c r="CY52" s="765"/>
      <c r="CZ52" s="765"/>
      <c r="DA52" s="766"/>
      <c r="DB52" s="764"/>
      <c r="DC52" s="765"/>
      <c r="DD52" s="765"/>
      <c r="DE52" s="765"/>
      <c r="DF52" s="766"/>
      <c r="DG52" s="764"/>
      <c r="DH52" s="765"/>
      <c r="DI52" s="765"/>
      <c r="DJ52" s="765"/>
      <c r="DK52" s="766"/>
      <c r="DL52" s="764"/>
      <c r="DM52" s="765"/>
      <c r="DN52" s="765"/>
      <c r="DO52" s="765"/>
      <c r="DP52" s="766"/>
      <c r="DQ52" s="764"/>
      <c r="DR52" s="765"/>
      <c r="DS52" s="765"/>
      <c r="DT52" s="765"/>
      <c r="DU52" s="766"/>
      <c r="DV52" s="761"/>
      <c r="DW52" s="762"/>
      <c r="DX52" s="762"/>
      <c r="DY52" s="762"/>
      <c r="DZ52" s="767"/>
      <c r="EA52" s="212"/>
    </row>
    <row r="53" spans="1:131" ht="26.25" customHeight="1" x14ac:dyDescent="0.2">
      <c r="A53" s="221">
        <v>26</v>
      </c>
      <c r="B53" s="768"/>
      <c r="C53" s="769"/>
      <c r="D53" s="769"/>
      <c r="E53" s="769"/>
      <c r="F53" s="769"/>
      <c r="G53" s="769"/>
      <c r="H53" s="769"/>
      <c r="I53" s="769"/>
      <c r="J53" s="769"/>
      <c r="K53" s="769"/>
      <c r="L53" s="769"/>
      <c r="M53" s="769"/>
      <c r="N53" s="769"/>
      <c r="O53" s="769"/>
      <c r="P53" s="770"/>
      <c r="Q53" s="822"/>
      <c r="R53" s="823"/>
      <c r="S53" s="823"/>
      <c r="T53" s="823"/>
      <c r="U53" s="823"/>
      <c r="V53" s="823"/>
      <c r="W53" s="823"/>
      <c r="X53" s="823"/>
      <c r="Y53" s="823"/>
      <c r="Z53" s="823"/>
      <c r="AA53" s="823"/>
      <c r="AB53" s="823"/>
      <c r="AC53" s="823"/>
      <c r="AD53" s="823"/>
      <c r="AE53" s="824"/>
      <c r="AF53" s="774"/>
      <c r="AG53" s="775"/>
      <c r="AH53" s="775"/>
      <c r="AI53" s="775"/>
      <c r="AJ53" s="776"/>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1"/>
      <c r="BT53" s="762"/>
      <c r="BU53" s="762"/>
      <c r="BV53" s="762"/>
      <c r="BW53" s="762"/>
      <c r="BX53" s="762"/>
      <c r="BY53" s="762"/>
      <c r="BZ53" s="762"/>
      <c r="CA53" s="762"/>
      <c r="CB53" s="762"/>
      <c r="CC53" s="762"/>
      <c r="CD53" s="762"/>
      <c r="CE53" s="762"/>
      <c r="CF53" s="762"/>
      <c r="CG53" s="763"/>
      <c r="CH53" s="764"/>
      <c r="CI53" s="765"/>
      <c r="CJ53" s="765"/>
      <c r="CK53" s="765"/>
      <c r="CL53" s="766"/>
      <c r="CM53" s="764"/>
      <c r="CN53" s="765"/>
      <c r="CO53" s="765"/>
      <c r="CP53" s="765"/>
      <c r="CQ53" s="766"/>
      <c r="CR53" s="764"/>
      <c r="CS53" s="765"/>
      <c r="CT53" s="765"/>
      <c r="CU53" s="765"/>
      <c r="CV53" s="766"/>
      <c r="CW53" s="764"/>
      <c r="CX53" s="765"/>
      <c r="CY53" s="765"/>
      <c r="CZ53" s="765"/>
      <c r="DA53" s="766"/>
      <c r="DB53" s="764"/>
      <c r="DC53" s="765"/>
      <c r="DD53" s="765"/>
      <c r="DE53" s="765"/>
      <c r="DF53" s="766"/>
      <c r="DG53" s="764"/>
      <c r="DH53" s="765"/>
      <c r="DI53" s="765"/>
      <c r="DJ53" s="765"/>
      <c r="DK53" s="766"/>
      <c r="DL53" s="764"/>
      <c r="DM53" s="765"/>
      <c r="DN53" s="765"/>
      <c r="DO53" s="765"/>
      <c r="DP53" s="766"/>
      <c r="DQ53" s="764"/>
      <c r="DR53" s="765"/>
      <c r="DS53" s="765"/>
      <c r="DT53" s="765"/>
      <c r="DU53" s="766"/>
      <c r="DV53" s="761"/>
      <c r="DW53" s="762"/>
      <c r="DX53" s="762"/>
      <c r="DY53" s="762"/>
      <c r="DZ53" s="767"/>
      <c r="EA53" s="212"/>
    </row>
    <row r="54" spans="1:131" ht="26.25" customHeight="1" x14ac:dyDescent="0.2">
      <c r="A54" s="221">
        <v>27</v>
      </c>
      <c r="B54" s="768"/>
      <c r="C54" s="769"/>
      <c r="D54" s="769"/>
      <c r="E54" s="769"/>
      <c r="F54" s="769"/>
      <c r="G54" s="769"/>
      <c r="H54" s="769"/>
      <c r="I54" s="769"/>
      <c r="J54" s="769"/>
      <c r="K54" s="769"/>
      <c r="L54" s="769"/>
      <c r="M54" s="769"/>
      <c r="N54" s="769"/>
      <c r="O54" s="769"/>
      <c r="P54" s="770"/>
      <c r="Q54" s="822"/>
      <c r="R54" s="823"/>
      <c r="S54" s="823"/>
      <c r="T54" s="823"/>
      <c r="U54" s="823"/>
      <c r="V54" s="823"/>
      <c r="W54" s="823"/>
      <c r="X54" s="823"/>
      <c r="Y54" s="823"/>
      <c r="Z54" s="823"/>
      <c r="AA54" s="823"/>
      <c r="AB54" s="823"/>
      <c r="AC54" s="823"/>
      <c r="AD54" s="823"/>
      <c r="AE54" s="824"/>
      <c r="AF54" s="774"/>
      <c r="AG54" s="775"/>
      <c r="AH54" s="775"/>
      <c r="AI54" s="775"/>
      <c r="AJ54" s="776"/>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1"/>
      <c r="BT54" s="762"/>
      <c r="BU54" s="762"/>
      <c r="BV54" s="762"/>
      <c r="BW54" s="762"/>
      <c r="BX54" s="762"/>
      <c r="BY54" s="762"/>
      <c r="BZ54" s="762"/>
      <c r="CA54" s="762"/>
      <c r="CB54" s="762"/>
      <c r="CC54" s="762"/>
      <c r="CD54" s="762"/>
      <c r="CE54" s="762"/>
      <c r="CF54" s="762"/>
      <c r="CG54" s="763"/>
      <c r="CH54" s="764"/>
      <c r="CI54" s="765"/>
      <c r="CJ54" s="765"/>
      <c r="CK54" s="765"/>
      <c r="CL54" s="766"/>
      <c r="CM54" s="764"/>
      <c r="CN54" s="765"/>
      <c r="CO54" s="765"/>
      <c r="CP54" s="765"/>
      <c r="CQ54" s="766"/>
      <c r="CR54" s="764"/>
      <c r="CS54" s="765"/>
      <c r="CT54" s="765"/>
      <c r="CU54" s="765"/>
      <c r="CV54" s="766"/>
      <c r="CW54" s="764"/>
      <c r="CX54" s="765"/>
      <c r="CY54" s="765"/>
      <c r="CZ54" s="765"/>
      <c r="DA54" s="766"/>
      <c r="DB54" s="764"/>
      <c r="DC54" s="765"/>
      <c r="DD54" s="765"/>
      <c r="DE54" s="765"/>
      <c r="DF54" s="766"/>
      <c r="DG54" s="764"/>
      <c r="DH54" s="765"/>
      <c r="DI54" s="765"/>
      <c r="DJ54" s="765"/>
      <c r="DK54" s="766"/>
      <c r="DL54" s="764"/>
      <c r="DM54" s="765"/>
      <c r="DN54" s="765"/>
      <c r="DO54" s="765"/>
      <c r="DP54" s="766"/>
      <c r="DQ54" s="764"/>
      <c r="DR54" s="765"/>
      <c r="DS54" s="765"/>
      <c r="DT54" s="765"/>
      <c r="DU54" s="766"/>
      <c r="DV54" s="761"/>
      <c r="DW54" s="762"/>
      <c r="DX54" s="762"/>
      <c r="DY54" s="762"/>
      <c r="DZ54" s="767"/>
      <c r="EA54" s="212"/>
    </row>
    <row r="55" spans="1:131" ht="26.25" customHeight="1" x14ac:dyDescent="0.2">
      <c r="A55" s="221">
        <v>28</v>
      </c>
      <c r="B55" s="768"/>
      <c r="C55" s="769"/>
      <c r="D55" s="769"/>
      <c r="E55" s="769"/>
      <c r="F55" s="769"/>
      <c r="G55" s="769"/>
      <c r="H55" s="769"/>
      <c r="I55" s="769"/>
      <c r="J55" s="769"/>
      <c r="K55" s="769"/>
      <c r="L55" s="769"/>
      <c r="M55" s="769"/>
      <c r="N55" s="769"/>
      <c r="O55" s="769"/>
      <c r="P55" s="770"/>
      <c r="Q55" s="822"/>
      <c r="R55" s="823"/>
      <c r="S55" s="823"/>
      <c r="T55" s="823"/>
      <c r="U55" s="823"/>
      <c r="V55" s="823"/>
      <c r="W55" s="823"/>
      <c r="X55" s="823"/>
      <c r="Y55" s="823"/>
      <c r="Z55" s="823"/>
      <c r="AA55" s="823"/>
      <c r="AB55" s="823"/>
      <c r="AC55" s="823"/>
      <c r="AD55" s="823"/>
      <c r="AE55" s="824"/>
      <c r="AF55" s="774"/>
      <c r="AG55" s="775"/>
      <c r="AH55" s="775"/>
      <c r="AI55" s="775"/>
      <c r="AJ55" s="776"/>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1"/>
      <c r="BT55" s="762"/>
      <c r="BU55" s="762"/>
      <c r="BV55" s="762"/>
      <c r="BW55" s="762"/>
      <c r="BX55" s="762"/>
      <c r="BY55" s="762"/>
      <c r="BZ55" s="762"/>
      <c r="CA55" s="762"/>
      <c r="CB55" s="762"/>
      <c r="CC55" s="762"/>
      <c r="CD55" s="762"/>
      <c r="CE55" s="762"/>
      <c r="CF55" s="762"/>
      <c r="CG55" s="763"/>
      <c r="CH55" s="764"/>
      <c r="CI55" s="765"/>
      <c r="CJ55" s="765"/>
      <c r="CK55" s="765"/>
      <c r="CL55" s="766"/>
      <c r="CM55" s="764"/>
      <c r="CN55" s="765"/>
      <c r="CO55" s="765"/>
      <c r="CP55" s="765"/>
      <c r="CQ55" s="766"/>
      <c r="CR55" s="764"/>
      <c r="CS55" s="765"/>
      <c r="CT55" s="765"/>
      <c r="CU55" s="765"/>
      <c r="CV55" s="766"/>
      <c r="CW55" s="764"/>
      <c r="CX55" s="765"/>
      <c r="CY55" s="765"/>
      <c r="CZ55" s="765"/>
      <c r="DA55" s="766"/>
      <c r="DB55" s="764"/>
      <c r="DC55" s="765"/>
      <c r="DD55" s="765"/>
      <c r="DE55" s="765"/>
      <c r="DF55" s="766"/>
      <c r="DG55" s="764"/>
      <c r="DH55" s="765"/>
      <c r="DI55" s="765"/>
      <c r="DJ55" s="765"/>
      <c r="DK55" s="766"/>
      <c r="DL55" s="764"/>
      <c r="DM55" s="765"/>
      <c r="DN55" s="765"/>
      <c r="DO55" s="765"/>
      <c r="DP55" s="766"/>
      <c r="DQ55" s="764"/>
      <c r="DR55" s="765"/>
      <c r="DS55" s="765"/>
      <c r="DT55" s="765"/>
      <c r="DU55" s="766"/>
      <c r="DV55" s="761"/>
      <c r="DW55" s="762"/>
      <c r="DX55" s="762"/>
      <c r="DY55" s="762"/>
      <c r="DZ55" s="767"/>
      <c r="EA55" s="212"/>
    </row>
    <row r="56" spans="1:131" ht="26.25" customHeight="1" x14ac:dyDescent="0.2">
      <c r="A56" s="221">
        <v>29</v>
      </c>
      <c r="B56" s="768"/>
      <c r="C56" s="769"/>
      <c r="D56" s="769"/>
      <c r="E56" s="769"/>
      <c r="F56" s="769"/>
      <c r="G56" s="769"/>
      <c r="H56" s="769"/>
      <c r="I56" s="769"/>
      <c r="J56" s="769"/>
      <c r="K56" s="769"/>
      <c r="L56" s="769"/>
      <c r="M56" s="769"/>
      <c r="N56" s="769"/>
      <c r="O56" s="769"/>
      <c r="P56" s="770"/>
      <c r="Q56" s="822"/>
      <c r="R56" s="823"/>
      <c r="S56" s="823"/>
      <c r="T56" s="823"/>
      <c r="U56" s="823"/>
      <c r="V56" s="823"/>
      <c r="W56" s="823"/>
      <c r="X56" s="823"/>
      <c r="Y56" s="823"/>
      <c r="Z56" s="823"/>
      <c r="AA56" s="823"/>
      <c r="AB56" s="823"/>
      <c r="AC56" s="823"/>
      <c r="AD56" s="823"/>
      <c r="AE56" s="824"/>
      <c r="AF56" s="774"/>
      <c r="AG56" s="775"/>
      <c r="AH56" s="775"/>
      <c r="AI56" s="775"/>
      <c r="AJ56" s="776"/>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1"/>
      <c r="BT56" s="762"/>
      <c r="BU56" s="762"/>
      <c r="BV56" s="762"/>
      <c r="BW56" s="762"/>
      <c r="BX56" s="762"/>
      <c r="BY56" s="762"/>
      <c r="BZ56" s="762"/>
      <c r="CA56" s="762"/>
      <c r="CB56" s="762"/>
      <c r="CC56" s="762"/>
      <c r="CD56" s="762"/>
      <c r="CE56" s="762"/>
      <c r="CF56" s="762"/>
      <c r="CG56" s="763"/>
      <c r="CH56" s="764"/>
      <c r="CI56" s="765"/>
      <c r="CJ56" s="765"/>
      <c r="CK56" s="765"/>
      <c r="CL56" s="766"/>
      <c r="CM56" s="764"/>
      <c r="CN56" s="765"/>
      <c r="CO56" s="765"/>
      <c r="CP56" s="765"/>
      <c r="CQ56" s="766"/>
      <c r="CR56" s="764"/>
      <c r="CS56" s="765"/>
      <c r="CT56" s="765"/>
      <c r="CU56" s="765"/>
      <c r="CV56" s="766"/>
      <c r="CW56" s="764"/>
      <c r="CX56" s="765"/>
      <c r="CY56" s="765"/>
      <c r="CZ56" s="765"/>
      <c r="DA56" s="766"/>
      <c r="DB56" s="764"/>
      <c r="DC56" s="765"/>
      <c r="DD56" s="765"/>
      <c r="DE56" s="765"/>
      <c r="DF56" s="766"/>
      <c r="DG56" s="764"/>
      <c r="DH56" s="765"/>
      <c r="DI56" s="765"/>
      <c r="DJ56" s="765"/>
      <c r="DK56" s="766"/>
      <c r="DL56" s="764"/>
      <c r="DM56" s="765"/>
      <c r="DN56" s="765"/>
      <c r="DO56" s="765"/>
      <c r="DP56" s="766"/>
      <c r="DQ56" s="764"/>
      <c r="DR56" s="765"/>
      <c r="DS56" s="765"/>
      <c r="DT56" s="765"/>
      <c r="DU56" s="766"/>
      <c r="DV56" s="761"/>
      <c r="DW56" s="762"/>
      <c r="DX56" s="762"/>
      <c r="DY56" s="762"/>
      <c r="DZ56" s="767"/>
      <c r="EA56" s="212"/>
    </row>
    <row r="57" spans="1:131" ht="26.25" customHeight="1" x14ac:dyDescent="0.2">
      <c r="A57" s="221">
        <v>30</v>
      </c>
      <c r="B57" s="768"/>
      <c r="C57" s="769"/>
      <c r="D57" s="769"/>
      <c r="E57" s="769"/>
      <c r="F57" s="769"/>
      <c r="G57" s="769"/>
      <c r="H57" s="769"/>
      <c r="I57" s="769"/>
      <c r="J57" s="769"/>
      <c r="K57" s="769"/>
      <c r="L57" s="769"/>
      <c r="M57" s="769"/>
      <c r="N57" s="769"/>
      <c r="O57" s="769"/>
      <c r="P57" s="770"/>
      <c r="Q57" s="822"/>
      <c r="R57" s="823"/>
      <c r="S57" s="823"/>
      <c r="T57" s="823"/>
      <c r="U57" s="823"/>
      <c r="V57" s="823"/>
      <c r="W57" s="823"/>
      <c r="X57" s="823"/>
      <c r="Y57" s="823"/>
      <c r="Z57" s="823"/>
      <c r="AA57" s="823"/>
      <c r="AB57" s="823"/>
      <c r="AC57" s="823"/>
      <c r="AD57" s="823"/>
      <c r="AE57" s="824"/>
      <c r="AF57" s="774"/>
      <c r="AG57" s="775"/>
      <c r="AH57" s="775"/>
      <c r="AI57" s="775"/>
      <c r="AJ57" s="776"/>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1"/>
      <c r="BT57" s="762"/>
      <c r="BU57" s="762"/>
      <c r="BV57" s="762"/>
      <c r="BW57" s="762"/>
      <c r="BX57" s="762"/>
      <c r="BY57" s="762"/>
      <c r="BZ57" s="762"/>
      <c r="CA57" s="762"/>
      <c r="CB57" s="762"/>
      <c r="CC57" s="762"/>
      <c r="CD57" s="762"/>
      <c r="CE57" s="762"/>
      <c r="CF57" s="762"/>
      <c r="CG57" s="763"/>
      <c r="CH57" s="764"/>
      <c r="CI57" s="765"/>
      <c r="CJ57" s="765"/>
      <c r="CK57" s="765"/>
      <c r="CL57" s="766"/>
      <c r="CM57" s="764"/>
      <c r="CN57" s="765"/>
      <c r="CO57" s="765"/>
      <c r="CP57" s="765"/>
      <c r="CQ57" s="766"/>
      <c r="CR57" s="764"/>
      <c r="CS57" s="765"/>
      <c r="CT57" s="765"/>
      <c r="CU57" s="765"/>
      <c r="CV57" s="766"/>
      <c r="CW57" s="764"/>
      <c r="CX57" s="765"/>
      <c r="CY57" s="765"/>
      <c r="CZ57" s="765"/>
      <c r="DA57" s="766"/>
      <c r="DB57" s="764"/>
      <c r="DC57" s="765"/>
      <c r="DD57" s="765"/>
      <c r="DE57" s="765"/>
      <c r="DF57" s="766"/>
      <c r="DG57" s="764"/>
      <c r="DH57" s="765"/>
      <c r="DI57" s="765"/>
      <c r="DJ57" s="765"/>
      <c r="DK57" s="766"/>
      <c r="DL57" s="764"/>
      <c r="DM57" s="765"/>
      <c r="DN57" s="765"/>
      <c r="DO57" s="765"/>
      <c r="DP57" s="766"/>
      <c r="DQ57" s="764"/>
      <c r="DR57" s="765"/>
      <c r="DS57" s="765"/>
      <c r="DT57" s="765"/>
      <c r="DU57" s="766"/>
      <c r="DV57" s="761"/>
      <c r="DW57" s="762"/>
      <c r="DX57" s="762"/>
      <c r="DY57" s="762"/>
      <c r="DZ57" s="767"/>
      <c r="EA57" s="212"/>
    </row>
    <row r="58" spans="1:131" ht="26.25" customHeight="1" x14ac:dyDescent="0.2">
      <c r="A58" s="221">
        <v>31</v>
      </c>
      <c r="B58" s="768"/>
      <c r="C58" s="769"/>
      <c r="D58" s="769"/>
      <c r="E58" s="769"/>
      <c r="F58" s="769"/>
      <c r="G58" s="769"/>
      <c r="H58" s="769"/>
      <c r="I58" s="769"/>
      <c r="J58" s="769"/>
      <c r="K58" s="769"/>
      <c r="L58" s="769"/>
      <c r="M58" s="769"/>
      <c r="N58" s="769"/>
      <c r="O58" s="769"/>
      <c r="P58" s="770"/>
      <c r="Q58" s="822"/>
      <c r="R58" s="823"/>
      <c r="S58" s="823"/>
      <c r="T58" s="823"/>
      <c r="U58" s="823"/>
      <c r="V58" s="823"/>
      <c r="W58" s="823"/>
      <c r="X58" s="823"/>
      <c r="Y58" s="823"/>
      <c r="Z58" s="823"/>
      <c r="AA58" s="823"/>
      <c r="AB58" s="823"/>
      <c r="AC58" s="823"/>
      <c r="AD58" s="823"/>
      <c r="AE58" s="824"/>
      <c r="AF58" s="774"/>
      <c r="AG58" s="775"/>
      <c r="AH58" s="775"/>
      <c r="AI58" s="775"/>
      <c r="AJ58" s="776"/>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1"/>
      <c r="BT58" s="762"/>
      <c r="BU58" s="762"/>
      <c r="BV58" s="762"/>
      <c r="BW58" s="762"/>
      <c r="BX58" s="762"/>
      <c r="BY58" s="762"/>
      <c r="BZ58" s="762"/>
      <c r="CA58" s="762"/>
      <c r="CB58" s="762"/>
      <c r="CC58" s="762"/>
      <c r="CD58" s="762"/>
      <c r="CE58" s="762"/>
      <c r="CF58" s="762"/>
      <c r="CG58" s="763"/>
      <c r="CH58" s="764"/>
      <c r="CI58" s="765"/>
      <c r="CJ58" s="765"/>
      <c r="CK58" s="765"/>
      <c r="CL58" s="766"/>
      <c r="CM58" s="764"/>
      <c r="CN58" s="765"/>
      <c r="CO58" s="765"/>
      <c r="CP58" s="765"/>
      <c r="CQ58" s="766"/>
      <c r="CR58" s="764"/>
      <c r="CS58" s="765"/>
      <c r="CT58" s="765"/>
      <c r="CU58" s="765"/>
      <c r="CV58" s="766"/>
      <c r="CW58" s="764"/>
      <c r="CX58" s="765"/>
      <c r="CY58" s="765"/>
      <c r="CZ58" s="765"/>
      <c r="DA58" s="766"/>
      <c r="DB58" s="764"/>
      <c r="DC58" s="765"/>
      <c r="DD58" s="765"/>
      <c r="DE58" s="765"/>
      <c r="DF58" s="766"/>
      <c r="DG58" s="764"/>
      <c r="DH58" s="765"/>
      <c r="DI58" s="765"/>
      <c r="DJ58" s="765"/>
      <c r="DK58" s="766"/>
      <c r="DL58" s="764"/>
      <c r="DM58" s="765"/>
      <c r="DN58" s="765"/>
      <c r="DO58" s="765"/>
      <c r="DP58" s="766"/>
      <c r="DQ58" s="764"/>
      <c r="DR58" s="765"/>
      <c r="DS58" s="765"/>
      <c r="DT58" s="765"/>
      <c r="DU58" s="766"/>
      <c r="DV58" s="761"/>
      <c r="DW58" s="762"/>
      <c r="DX58" s="762"/>
      <c r="DY58" s="762"/>
      <c r="DZ58" s="767"/>
      <c r="EA58" s="212"/>
    </row>
    <row r="59" spans="1:131" ht="26.25" customHeight="1" x14ac:dyDescent="0.2">
      <c r="A59" s="221">
        <v>32</v>
      </c>
      <c r="B59" s="768"/>
      <c r="C59" s="769"/>
      <c r="D59" s="769"/>
      <c r="E59" s="769"/>
      <c r="F59" s="769"/>
      <c r="G59" s="769"/>
      <c r="H59" s="769"/>
      <c r="I59" s="769"/>
      <c r="J59" s="769"/>
      <c r="K59" s="769"/>
      <c r="L59" s="769"/>
      <c r="M59" s="769"/>
      <c r="N59" s="769"/>
      <c r="O59" s="769"/>
      <c r="P59" s="770"/>
      <c r="Q59" s="822"/>
      <c r="R59" s="823"/>
      <c r="S59" s="823"/>
      <c r="T59" s="823"/>
      <c r="U59" s="823"/>
      <c r="V59" s="823"/>
      <c r="W59" s="823"/>
      <c r="X59" s="823"/>
      <c r="Y59" s="823"/>
      <c r="Z59" s="823"/>
      <c r="AA59" s="823"/>
      <c r="AB59" s="823"/>
      <c r="AC59" s="823"/>
      <c r="AD59" s="823"/>
      <c r="AE59" s="824"/>
      <c r="AF59" s="774"/>
      <c r="AG59" s="775"/>
      <c r="AH59" s="775"/>
      <c r="AI59" s="775"/>
      <c r="AJ59" s="776"/>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1"/>
      <c r="BT59" s="762"/>
      <c r="BU59" s="762"/>
      <c r="BV59" s="762"/>
      <c r="BW59" s="762"/>
      <c r="BX59" s="762"/>
      <c r="BY59" s="762"/>
      <c r="BZ59" s="762"/>
      <c r="CA59" s="762"/>
      <c r="CB59" s="762"/>
      <c r="CC59" s="762"/>
      <c r="CD59" s="762"/>
      <c r="CE59" s="762"/>
      <c r="CF59" s="762"/>
      <c r="CG59" s="763"/>
      <c r="CH59" s="764"/>
      <c r="CI59" s="765"/>
      <c r="CJ59" s="765"/>
      <c r="CK59" s="765"/>
      <c r="CL59" s="766"/>
      <c r="CM59" s="764"/>
      <c r="CN59" s="765"/>
      <c r="CO59" s="765"/>
      <c r="CP59" s="765"/>
      <c r="CQ59" s="766"/>
      <c r="CR59" s="764"/>
      <c r="CS59" s="765"/>
      <c r="CT59" s="765"/>
      <c r="CU59" s="765"/>
      <c r="CV59" s="766"/>
      <c r="CW59" s="764"/>
      <c r="CX59" s="765"/>
      <c r="CY59" s="765"/>
      <c r="CZ59" s="765"/>
      <c r="DA59" s="766"/>
      <c r="DB59" s="764"/>
      <c r="DC59" s="765"/>
      <c r="DD59" s="765"/>
      <c r="DE59" s="765"/>
      <c r="DF59" s="766"/>
      <c r="DG59" s="764"/>
      <c r="DH59" s="765"/>
      <c r="DI59" s="765"/>
      <c r="DJ59" s="765"/>
      <c r="DK59" s="766"/>
      <c r="DL59" s="764"/>
      <c r="DM59" s="765"/>
      <c r="DN59" s="765"/>
      <c r="DO59" s="765"/>
      <c r="DP59" s="766"/>
      <c r="DQ59" s="764"/>
      <c r="DR59" s="765"/>
      <c r="DS59" s="765"/>
      <c r="DT59" s="765"/>
      <c r="DU59" s="766"/>
      <c r="DV59" s="761"/>
      <c r="DW59" s="762"/>
      <c r="DX59" s="762"/>
      <c r="DY59" s="762"/>
      <c r="DZ59" s="767"/>
      <c r="EA59" s="212"/>
    </row>
    <row r="60" spans="1:131" ht="26.25" customHeight="1" x14ac:dyDescent="0.2">
      <c r="A60" s="221">
        <v>33</v>
      </c>
      <c r="B60" s="768"/>
      <c r="C60" s="769"/>
      <c r="D60" s="769"/>
      <c r="E60" s="769"/>
      <c r="F60" s="769"/>
      <c r="G60" s="769"/>
      <c r="H60" s="769"/>
      <c r="I60" s="769"/>
      <c r="J60" s="769"/>
      <c r="K60" s="769"/>
      <c r="L60" s="769"/>
      <c r="M60" s="769"/>
      <c r="N60" s="769"/>
      <c r="O60" s="769"/>
      <c r="P60" s="770"/>
      <c r="Q60" s="822"/>
      <c r="R60" s="823"/>
      <c r="S60" s="823"/>
      <c r="T60" s="823"/>
      <c r="U60" s="823"/>
      <c r="V60" s="823"/>
      <c r="W60" s="823"/>
      <c r="X60" s="823"/>
      <c r="Y60" s="823"/>
      <c r="Z60" s="823"/>
      <c r="AA60" s="823"/>
      <c r="AB60" s="823"/>
      <c r="AC60" s="823"/>
      <c r="AD60" s="823"/>
      <c r="AE60" s="824"/>
      <c r="AF60" s="774"/>
      <c r="AG60" s="775"/>
      <c r="AH60" s="775"/>
      <c r="AI60" s="775"/>
      <c r="AJ60" s="776"/>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1"/>
      <c r="BT60" s="762"/>
      <c r="BU60" s="762"/>
      <c r="BV60" s="762"/>
      <c r="BW60" s="762"/>
      <c r="BX60" s="762"/>
      <c r="BY60" s="762"/>
      <c r="BZ60" s="762"/>
      <c r="CA60" s="762"/>
      <c r="CB60" s="762"/>
      <c r="CC60" s="762"/>
      <c r="CD60" s="762"/>
      <c r="CE60" s="762"/>
      <c r="CF60" s="762"/>
      <c r="CG60" s="763"/>
      <c r="CH60" s="764"/>
      <c r="CI60" s="765"/>
      <c r="CJ60" s="765"/>
      <c r="CK60" s="765"/>
      <c r="CL60" s="766"/>
      <c r="CM60" s="764"/>
      <c r="CN60" s="765"/>
      <c r="CO60" s="765"/>
      <c r="CP60" s="765"/>
      <c r="CQ60" s="766"/>
      <c r="CR60" s="764"/>
      <c r="CS60" s="765"/>
      <c r="CT60" s="765"/>
      <c r="CU60" s="765"/>
      <c r="CV60" s="766"/>
      <c r="CW60" s="764"/>
      <c r="CX60" s="765"/>
      <c r="CY60" s="765"/>
      <c r="CZ60" s="765"/>
      <c r="DA60" s="766"/>
      <c r="DB60" s="764"/>
      <c r="DC60" s="765"/>
      <c r="DD60" s="765"/>
      <c r="DE60" s="765"/>
      <c r="DF60" s="766"/>
      <c r="DG60" s="764"/>
      <c r="DH60" s="765"/>
      <c r="DI60" s="765"/>
      <c r="DJ60" s="765"/>
      <c r="DK60" s="766"/>
      <c r="DL60" s="764"/>
      <c r="DM60" s="765"/>
      <c r="DN60" s="765"/>
      <c r="DO60" s="765"/>
      <c r="DP60" s="766"/>
      <c r="DQ60" s="764"/>
      <c r="DR60" s="765"/>
      <c r="DS60" s="765"/>
      <c r="DT60" s="765"/>
      <c r="DU60" s="766"/>
      <c r="DV60" s="761"/>
      <c r="DW60" s="762"/>
      <c r="DX60" s="762"/>
      <c r="DY60" s="762"/>
      <c r="DZ60" s="767"/>
      <c r="EA60" s="212"/>
    </row>
    <row r="61" spans="1:131" ht="26.25" customHeight="1" thickBot="1" x14ac:dyDescent="0.25">
      <c r="A61" s="221">
        <v>34</v>
      </c>
      <c r="B61" s="768"/>
      <c r="C61" s="769"/>
      <c r="D61" s="769"/>
      <c r="E61" s="769"/>
      <c r="F61" s="769"/>
      <c r="G61" s="769"/>
      <c r="H61" s="769"/>
      <c r="I61" s="769"/>
      <c r="J61" s="769"/>
      <c r="K61" s="769"/>
      <c r="L61" s="769"/>
      <c r="M61" s="769"/>
      <c r="N61" s="769"/>
      <c r="O61" s="769"/>
      <c r="P61" s="770"/>
      <c r="Q61" s="822"/>
      <c r="R61" s="823"/>
      <c r="S61" s="823"/>
      <c r="T61" s="823"/>
      <c r="U61" s="823"/>
      <c r="V61" s="823"/>
      <c r="W61" s="823"/>
      <c r="X61" s="823"/>
      <c r="Y61" s="823"/>
      <c r="Z61" s="823"/>
      <c r="AA61" s="823"/>
      <c r="AB61" s="823"/>
      <c r="AC61" s="823"/>
      <c r="AD61" s="823"/>
      <c r="AE61" s="824"/>
      <c r="AF61" s="774"/>
      <c r="AG61" s="775"/>
      <c r="AH61" s="775"/>
      <c r="AI61" s="775"/>
      <c r="AJ61" s="776"/>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1"/>
      <c r="BT61" s="762"/>
      <c r="BU61" s="762"/>
      <c r="BV61" s="762"/>
      <c r="BW61" s="762"/>
      <c r="BX61" s="762"/>
      <c r="BY61" s="762"/>
      <c r="BZ61" s="762"/>
      <c r="CA61" s="762"/>
      <c r="CB61" s="762"/>
      <c r="CC61" s="762"/>
      <c r="CD61" s="762"/>
      <c r="CE61" s="762"/>
      <c r="CF61" s="762"/>
      <c r="CG61" s="763"/>
      <c r="CH61" s="764"/>
      <c r="CI61" s="765"/>
      <c r="CJ61" s="765"/>
      <c r="CK61" s="765"/>
      <c r="CL61" s="766"/>
      <c r="CM61" s="764"/>
      <c r="CN61" s="765"/>
      <c r="CO61" s="765"/>
      <c r="CP61" s="765"/>
      <c r="CQ61" s="766"/>
      <c r="CR61" s="764"/>
      <c r="CS61" s="765"/>
      <c r="CT61" s="765"/>
      <c r="CU61" s="765"/>
      <c r="CV61" s="766"/>
      <c r="CW61" s="764"/>
      <c r="CX61" s="765"/>
      <c r="CY61" s="765"/>
      <c r="CZ61" s="765"/>
      <c r="DA61" s="766"/>
      <c r="DB61" s="764"/>
      <c r="DC61" s="765"/>
      <c r="DD61" s="765"/>
      <c r="DE61" s="765"/>
      <c r="DF61" s="766"/>
      <c r="DG61" s="764"/>
      <c r="DH61" s="765"/>
      <c r="DI61" s="765"/>
      <c r="DJ61" s="765"/>
      <c r="DK61" s="766"/>
      <c r="DL61" s="764"/>
      <c r="DM61" s="765"/>
      <c r="DN61" s="765"/>
      <c r="DO61" s="765"/>
      <c r="DP61" s="766"/>
      <c r="DQ61" s="764"/>
      <c r="DR61" s="765"/>
      <c r="DS61" s="765"/>
      <c r="DT61" s="765"/>
      <c r="DU61" s="766"/>
      <c r="DV61" s="761"/>
      <c r="DW61" s="762"/>
      <c r="DX61" s="762"/>
      <c r="DY61" s="762"/>
      <c r="DZ61" s="767"/>
      <c r="EA61" s="212"/>
    </row>
    <row r="62" spans="1:131" ht="26.25" customHeight="1" x14ac:dyDescent="0.2">
      <c r="A62" s="221">
        <v>35</v>
      </c>
      <c r="B62" s="768"/>
      <c r="C62" s="769"/>
      <c r="D62" s="769"/>
      <c r="E62" s="769"/>
      <c r="F62" s="769"/>
      <c r="G62" s="769"/>
      <c r="H62" s="769"/>
      <c r="I62" s="769"/>
      <c r="J62" s="769"/>
      <c r="K62" s="769"/>
      <c r="L62" s="769"/>
      <c r="M62" s="769"/>
      <c r="N62" s="769"/>
      <c r="O62" s="769"/>
      <c r="P62" s="770"/>
      <c r="Q62" s="822"/>
      <c r="R62" s="823"/>
      <c r="S62" s="823"/>
      <c r="T62" s="823"/>
      <c r="U62" s="823"/>
      <c r="V62" s="823"/>
      <c r="W62" s="823"/>
      <c r="X62" s="823"/>
      <c r="Y62" s="823"/>
      <c r="Z62" s="823"/>
      <c r="AA62" s="823"/>
      <c r="AB62" s="823"/>
      <c r="AC62" s="823"/>
      <c r="AD62" s="823"/>
      <c r="AE62" s="824"/>
      <c r="AF62" s="774"/>
      <c r="AG62" s="775"/>
      <c r="AH62" s="775"/>
      <c r="AI62" s="775"/>
      <c r="AJ62" s="776"/>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4"/>
      <c r="BL62" s="794"/>
      <c r="BM62" s="794"/>
      <c r="BN62" s="795"/>
      <c r="BO62" s="224"/>
      <c r="BP62" s="224"/>
      <c r="BQ62" s="221">
        <v>56</v>
      </c>
      <c r="BR62" s="222"/>
      <c r="BS62" s="761"/>
      <c r="BT62" s="762"/>
      <c r="BU62" s="762"/>
      <c r="BV62" s="762"/>
      <c r="BW62" s="762"/>
      <c r="BX62" s="762"/>
      <c r="BY62" s="762"/>
      <c r="BZ62" s="762"/>
      <c r="CA62" s="762"/>
      <c r="CB62" s="762"/>
      <c r="CC62" s="762"/>
      <c r="CD62" s="762"/>
      <c r="CE62" s="762"/>
      <c r="CF62" s="762"/>
      <c r="CG62" s="763"/>
      <c r="CH62" s="764"/>
      <c r="CI62" s="765"/>
      <c r="CJ62" s="765"/>
      <c r="CK62" s="765"/>
      <c r="CL62" s="766"/>
      <c r="CM62" s="764"/>
      <c r="CN62" s="765"/>
      <c r="CO62" s="765"/>
      <c r="CP62" s="765"/>
      <c r="CQ62" s="766"/>
      <c r="CR62" s="764"/>
      <c r="CS62" s="765"/>
      <c r="CT62" s="765"/>
      <c r="CU62" s="765"/>
      <c r="CV62" s="766"/>
      <c r="CW62" s="764"/>
      <c r="CX62" s="765"/>
      <c r="CY62" s="765"/>
      <c r="CZ62" s="765"/>
      <c r="DA62" s="766"/>
      <c r="DB62" s="764"/>
      <c r="DC62" s="765"/>
      <c r="DD62" s="765"/>
      <c r="DE62" s="765"/>
      <c r="DF62" s="766"/>
      <c r="DG62" s="764"/>
      <c r="DH62" s="765"/>
      <c r="DI62" s="765"/>
      <c r="DJ62" s="765"/>
      <c r="DK62" s="766"/>
      <c r="DL62" s="764"/>
      <c r="DM62" s="765"/>
      <c r="DN62" s="765"/>
      <c r="DO62" s="765"/>
      <c r="DP62" s="766"/>
      <c r="DQ62" s="764"/>
      <c r="DR62" s="765"/>
      <c r="DS62" s="765"/>
      <c r="DT62" s="765"/>
      <c r="DU62" s="766"/>
      <c r="DV62" s="761"/>
      <c r="DW62" s="762"/>
      <c r="DX62" s="762"/>
      <c r="DY62" s="762"/>
      <c r="DZ62" s="767"/>
      <c r="EA62" s="212"/>
    </row>
    <row r="63" spans="1:131" ht="26.25" customHeight="1" thickBot="1" x14ac:dyDescent="0.25">
      <c r="A63" s="223" t="s">
        <v>376</v>
      </c>
      <c r="B63" s="777" t="s">
        <v>395</v>
      </c>
      <c r="C63" s="778"/>
      <c r="D63" s="778"/>
      <c r="E63" s="778"/>
      <c r="F63" s="778"/>
      <c r="G63" s="778"/>
      <c r="H63" s="778"/>
      <c r="I63" s="778"/>
      <c r="J63" s="778"/>
      <c r="K63" s="778"/>
      <c r="L63" s="778"/>
      <c r="M63" s="778"/>
      <c r="N63" s="778"/>
      <c r="O63" s="778"/>
      <c r="P63" s="779"/>
      <c r="Q63" s="827"/>
      <c r="R63" s="828"/>
      <c r="S63" s="828"/>
      <c r="T63" s="828"/>
      <c r="U63" s="828"/>
      <c r="V63" s="828"/>
      <c r="W63" s="828"/>
      <c r="X63" s="828"/>
      <c r="Y63" s="828"/>
      <c r="Z63" s="828"/>
      <c r="AA63" s="828"/>
      <c r="AB63" s="828"/>
      <c r="AC63" s="828"/>
      <c r="AD63" s="828"/>
      <c r="AE63" s="829"/>
      <c r="AF63" s="830">
        <v>494</v>
      </c>
      <c r="AG63" s="831"/>
      <c r="AH63" s="831"/>
      <c r="AI63" s="831"/>
      <c r="AJ63" s="832"/>
      <c r="AK63" s="833"/>
      <c r="AL63" s="828"/>
      <c r="AM63" s="828"/>
      <c r="AN63" s="828"/>
      <c r="AO63" s="828"/>
      <c r="AP63" s="831">
        <v>4051</v>
      </c>
      <c r="AQ63" s="831"/>
      <c r="AR63" s="831"/>
      <c r="AS63" s="831"/>
      <c r="AT63" s="831"/>
      <c r="AU63" s="831">
        <v>2076</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1"/>
      <c r="BT63" s="762"/>
      <c r="BU63" s="762"/>
      <c r="BV63" s="762"/>
      <c r="BW63" s="762"/>
      <c r="BX63" s="762"/>
      <c r="BY63" s="762"/>
      <c r="BZ63" s="762"/>
      <c r="CA63" s="762"/>
      <c r="CB63" s="762"/>
      <c r="CC63" s="762"/>
      <c r="CD63" s="762"/>
      <c r="CE63" s="762"/>
      <c r="CF63" s="762"/>
      <c r="CG63" s="763"/>
      <c r="CH63" s="764"/>
      <c r="CI63" s="765"/>
      <c r="CJ63" s="765"/>
      <c r="CK63" s="765"/>
      <c r="CL63" s="766"/>
      <c r="CM63" s="764"/>
      <c r="CN63" s="765"/>
      <c r="CO63" s="765"/>
      <c r="CP63" s="765"/>
      <c r="CQ63" s="766"/>
      <c r="CR63" s="764"/>
      <c r="CS63" s="765"/>
      <c r="CT63" s="765"/>
      <c r="CU63" s="765"/>
      <c r="CV63" s="766"/>
      <c r="CW63" s="764"/>
      <c r="CX63" s="765"/>
      <c r="CY63" s="765"/>
      <c r="CZ63" s="765"/>
      <c r="DA63" s="766"/>
      <c r="DB63" s="764"/>
      <c r="DC63" s="765"/>
      <c r="DD63" s="765"/>
      <c r="DE63" s="765"/>
      <c r="DF63" s="766"/>
      <c r="DG63" s="764"/>
      <c r="DH63" s="765"/>
      <c r="DI63" s="765"/>
      <c r="DJ63" s="765"/>
      <c r="DK63" s="766"/>
      <c r="DL63" s="764"/>
      <c r="DM63" s="765"/>
      <c r="DN63" s="765"/>
      <c r="DO63" s="765"/>
      <c r="DP63" s="766"/>
      <c r="DQ63" s="764"/>
      <c r="DR63" s="765"/>
      <c r="DS63" s="765"/>
      <c r="DT63" s="765"/>
      <c r="DU63" s="766"/>
      <c r="DV63" s="761"/>
      <c r="DW63" s="762"/>
      <c r="DX63" s="762"/>
      <c r="DY63" s="762"/>
      <c r="DZ63" s="767"/>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1"/>
      <c r="BT64" s="762"/>
      <c r="BU64" s="762"/>
      <c r="BV64" s="762"/>
      <c r="BW64" s="762"/>
      <c r="BX64" s="762"/>
      <c r="BY64" s="762"/>
      <c r="BZ64" s="762"/>
      <c r="CA64" s="762"/>
      <c r="CB64" s="762"/>
      <c r="CC64" s="762"/>
      <c r="CD64" s="762"/>
      <c r="CE64" s="762"/>
      <c r="CF64" s="762"/>
      <c r="CG64" s="763"/>
      <c r="CH64" s="764"/>
      <c r="CI64" s="765"/>
      <c r="CJ64" s="765"/>
      <c r="CK64" s="765"/>
      <c r="CL64" s="766"/>
      <c r="CM64" s="764"/>
      <c r="CN64" s="765"/>
      <c r="CO64" s="765"/>
      <c r="CP64" s="765"/>
      <c r="CQ64" s="766"/>
      <c r="CR64" s="764"/>
      <c r="CS64" s="765"/>
      <c r="CT64" s="765"/>
      <c r="CU64" s="765"/>
      <c r="CV64" s="766"/>
      <c r="CW64" s="764"/>
      <c r="CX64" s="765"/>
      <c r="CY64" s="765"/>
      <c r="CZ64" s="765"/>
      <c r="DA64" s="766"/>
      <c r="DB64" s="764"/>
      <c r="DC64" s="765"/>
      <c r="DD64" s="765"/>
      <c r="DE64" s="765"/>
      <c r="DF64" s="766"/>
      <c r="DG64" s="764"/>
      <c r="DH64" s="765"/>
      <c r="DI64" s="765"/>
      <c r="DJ64" s="765"/>
      <c r="DK64" s="766"/>
      <c r="DL64" s="764"/>
      <c r="DM64" s="765"/>
      <c r="DN64" s="765"/>
      <c r="DO64" s="765"/>
      <c r="DP64" s="766"/>
      <c r="DQ64" s="764"/>
      <c r="DR64" s="765"/>
      <c r="DS64" s="765"/>
      <c r="DT64" s="765"/>
      <c r="DU64" s="766"/>
      <c r="DV64" s="761"/>
      <c r="DW64" s="762"/>
      <c r="DX64" s="762"/>
      <c r="DY64" s="762"/>
      <c r="DZ64" s="767"/>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1"/>
      <c r="BT65" s="762"/>
      <c r="BU65" s="762"/>
      <c r="BV65" s="762"/>
      <c r="BW65" s="762"/>
      <c r="BX65" s="762"/>
      <c r="BY65" s="762"/>
      <c r="BZ65" s="762"/>
      <c r="CA65" s="762"/>
      <c r="CB65" s="762"/>
      <c r="CC65" s="762"/>
      <c r="CD65" s="762"/>
      <c r="CE65" s="762"/>
      <c r="CF65" s="762"/>
      <c r="CG65" s="763"/>
      <c r="CH65" s="764"/>
      <c r="CI65" s="765"/>
      <c r="CJ65" s="765"/>
      <c r="CK65" s="765"/>
      <c r="CL65" s="766"/>
      <c r="CM65" s="764"/>
      <c r="CN65" s="765"/>
      <c r="CO65" s="765"/>
      <c r="CP65" s="765"/>
      <c r="CQ65" s="766"/>
      <c r="CR65" s="764"/>
      <c r="CS65" s="765"/>
      <c r="CT65" s="765"/>
      <c r="CU65" s="765"/>
      <c r="CV65" s="766"/>
      <c r="CW65" s="764"/>
      <c r="CX65" s="765"/>
      <c r="CY65" s="765"/>
      <c r="CZ65" s="765"/>
      <c r="DA65" s="766"/>
      <c r="DB65" s="764"/>
      <c r="DC65" s="765"/>
      <c r="DD65" s="765"/>
      <c r="DE65" s="765"/>
      <c r="DF65" s="766"/>
      <c r="DG65" s="764"/>
      <c r="DH65" s="765"/>
      <c r="DI65" s="765"/>
      <c r="DJ65" s="765"/>
      <c r="DK65" s="766"/>
      <c r="DL65" s="764"/>
      <c r="DM65" s="765"/>
      <c r="DN65" s="765"/>
      <c r="DO65" s="765"/>
      <c r="DP65" s="766"/>
      <c r="DQ65" s="764"/>
      <c r="DR65" s="765"/>
      <c r="DS65" s="765"/>
      <c r="DT65" s="765"/>
      <c r="DU65" s="766"/>
      <c r="DV65" s="761"/>
      <c r="DW65" s="762"/>
      <c r="DX65" s="762"/>
      <c r="DY65" s="762"/>
      <c r="DZ65" s="767"/>
      <c r="EA65" s="212"/>
    </row>
    <row r="66" spans="1:131" ht="26.25" customHeight="1" x14ac:dyDescent="0.2">
      <c r="A66" s="714" t="s">
        <v>397</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3"/>
      <c r="AH66" s="803"/>
      <c r="AI66" s="803"/>
      <c r="AJ66" s="842"/>
      <c r="AK66" s="720" t="s">
        <v>384</v>
      </c>
      <c r="AL66" s="715"/>
      <c r="AM66" s="715"/>
      <c r="AN66" s="715"/>
      <c r="AO66" s="716"/>
      <c r="AP66" s="720" t="s">
        <v>385</v>
      </c>
      <c r="AQ66" s="721"/>
      <c r="AR66" s="721"/>
      <c r="AS66" s="721"/>
      <c r="AT66" s="722"/>
      <c r="AU66" s="720" t="s">
        <v>398</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6"/>
      <c r="AH67" s="806"/>
      <c r="AI67" s="806"/>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561</v>
      </c>
      <c r="C68" s="857"/>
      <c r="D68" s="857"/>
      <c r="E68" s="857"/>
      <c r="F68" s="857"/>
      <c r="G68" s="857"/>
      <c r="H68" s="857"/>
      <c r="I68" s="857"/>
      <c r="J68" s="857"/>
      <c r="K68" s="857"/>
      <c r="L68" s="857"/>
      <c r="M68" s="857"/>
      <c r="N68" s="857"/>
      <c r="O68" s="857"/>
      <c r="P68" s="858"/>
      <c r="Q68" s="859" t="s">
        <v>568</v>
      </c>
      <c r="R68" s="853"/>
      <c r="S68" s="853"/>
      <c r="T68" s="853"/>
      <c r="U68" s="853"/>
      <c r="V68" s="853" t="s">
        <v>569</v>
      </c>
      <c r="W68" s="853"/>
      <c r="X68" s="853"/>
      <c r="Y68" s="853"/>
      <c r="Z68" s="853"/>
      <c r="AA68" s="853" t="s">
        <v>570</v>
      </c>
      <c r="AB68" s="853"/>
      <c r="AC68" s="853"/>
      <c r="AD68" s="853"/>
      <c r="AE68" s="853"/>
      <c r="AF68" s="853" t="s">
        <v>571</v>
      </c>
      <c r="AG68" s="853"/>
      <c r="AH68" s="853"/>
      <c r="AI68" s="853"/>
      <c r="AJ68" s="853"/>
      <c r="AK68" s="853" t="s">
        <v>572</v>
      </c>
      <c r="AL68" s="853"/>
      <c r="AM68" s="853"/>
      <c r="AN68" s="853"/>
      <c r="AO68" s="853"/>
      <c r="AP68" s="853" t="s">
        <v>573</v>
      </c>
      <c r="AQ68" s="853"/>
      <c r="AR68" s="853"/>
      <c r="AS68" s="853"/>
      <c r="AT68" s="853"/>
      <c r="AU68" s="853">
        <v>206</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562</v>
      </c>
      <c r="C69" s="861"/>
      <c r="D69" s="861"/>
      <c r="E69" s="861"/>
      <c r="F69" s="861"/>
      <c r="G69" s="861"/>
      <c r="H69" s="861"/>
      <c r="I69" s="861"/>
      <c r="J69" s="861"/>
      <c r="K69" s="861"/>
      <c r="L69" s="861"/>
      <c r="M69" s="861"/>
      <c r="N69" s="861"/>
      <c r="O69" s="861"/>
      <c r="P69" s="862"/>
      <c r="Q69" s="863" t="s">
        <v>575</v>
      </c>
      <c r="R69" s="817"/>
      <c r="S69" s="817"/>
      <c r="T69" s="817"/>
      <c r="U69" s="817"/>
      <c r="V69" s="817" t="s">
        <v>576</v>
      </c>
      <c r="W69" s="817"/>
      <c r="X69" s="817"/>
      <c r="Y69" s="817"/>
      <c r="Z69" s="817"/>
      <c r="AA69" s="817" t="s">
        <v>577</v>
      </c>
      <c r="AB69" s="817"/>
      <c r="AC69" s="817"/>
      <c r="AD69" s="817"/>
      <c r="AE69" s="817"/>
      <c r="AF69" s="817" t="s">
        <v>577</v>
      </c>
      <c r="AG69" s="817"/>
      <c r="AH69" s="817"/>
      <c r="AI69" s="817"/>
      <c r="AJ69" s="817"/>
      <c r="AK69" s="817" t="s">
        <v>486</v>
      </c>
      <c r="AL69" s="817"/>
      <c r="AM69" s="817"/>
      <c r="AN69" s="817"/>
      <c r="AO69" s="817"/>
      <c r="AP69" s="817" t="s">
        <v>486</v>
      </c>
      <c r="AQ69" s="817"/>
      <c r="AR69" s="817"/>
      <c r="AS69" s="817"/>
      <c r="AT69" s="817"/>
      <c r="AU69" s="817" t="s">
        <v>486</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563</v>
      </c>
      <c r="C70" s="861"/>
      <c r="D70" s="861"/>
      <c r="E70" s="861"/>
      <c r="F70" s="861"/>
      <c r="G70" s="861"/>
      <c r="H70" s="861"/>
      <c r="I70" s="861"/>
      <c r="J70" s="861"/>
      <c r="K70" s="861"/>
      <c r="L70" s="861"/>
      <c r="M70" s="861"/>
      <c r="N70" s="861"/>
      <c r="O70" s="861"/>
      <c r="P70" s="862"/>
      <c r="Q70" s="863" t="s">
        <v>578</v>
      </c>
      <c r="R70" s="817"/>
      <c r="S70" s="817"/>
      <c r="T70" s="817"/>
      <c r="U70" s="817"/>
      <c r="V70" s="817" t="s">
        <v>579</v>
      </c>
      <c r="W70" s="817"/>
      <c r="X70" s="817"/>
      <c r="Y70" s="817"/>
      <c r="Z70" s="817"/>
      <c r="AA70" s="817" t="s">
        <v>580</v>
      </c>
      <c r="AB70" s="817"/>
      <c r="AC70" s="817"/>
      <c r="AD70" s="817"/>
      <c r="AE70" s="817"/>
      <c r="AF70" s="817" t="s">
        <v>580</v>
      </c>
      <c r="AG70" s="817"/>
      <c r="AH70" s="817"/>
      <c r="AI70" s="817"/>
      <c r="AJ70" s="817"/>
      <c r="AK70" s="817" t="s">
        <v>486</v>
      </c>
      <c r="AL70" s="817"/>
      <c r="AM70" s="817"/>
      <c r="AN70" s="817"/>
      <c r="AO70" s="817"/>
      <c r="AP70" s="817" t="s">
        <v>486</v>
      </c>
      <c r="AQ70" s="817"/>
      <c r="AR70" s="817"/>
      <c r="AS70" s="817"/>
      <c r="AT70" s="817"/>
      <c r="AU70" s="817" t="s">
        <v>486</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564</v>
      </c>
      <c r="C71" s="861"/>
      <c r="D71" s="861"/>
      <c r="E71" s="861"/>
      <c r="F71" s="861"/>
      <c r="G71" s="861"/>
      <c r="H71" s="861"/>
      <c r="I71" s="861"/>
      <c r="J71" s="861"/>
      <c r="K71" s="861"/>
      <c r="L71" s="861"/>
      <c r="M71" s="861"/>
      <c r="N71" s="861"/>
      <c r="O71" s="861"/>
      <c r="P71" s="862"/>
      <c r="Q71" s="863" t="s">
        <v>581</v>
      </c>
      <c r="R71" s="817"/>
      <c r="S71" s="817"/>
      <c r="T71" s="817"/>
      <c r="U71" s="817"/>
      <c r="V71" s="817" t="s">
        <v>582</v>
      </c>
      <c r="W71" s="817"/>
      <c r="X71" s="817"/>
      <c r="Y71" s="817"/>
      <c r="Z71" s="817"/>
      <c r="AA71" s="817" t="s">
        <v>578</v>
      </c>
      <c r="AB71" s="817"/>
      <c r="AC71" s="817"/>
      <c r="AD71" s="817"/>
      <c r="AE71" s="817"/>
      <c r="AF71" s="817" t="s">
        <v>578</v>
      </c>
      <c r="AG71" s="817"/>
      <c r="AH71" s="817"/>
      <c r="AI71" s="817"/>
      <c r="AJ71" s="817"/>
      <c r="AK71" s="817">
        <v>2</v>
      </c>
      <c r="AL71" s="817"/>
      <c r="AM71" s="817"/>
      <c r="AN71" s="817"/>
      <c r="AO71" s="817"/>
      <c r="AP71" s="817" t="s">
        <v>486</v>
      </c>
      <c r="AQ71" s="817"/>
      <c r="AR71" s="817"/>
      <c r="AS71" s="817"/>
      <c r="AT71" s="817"/>
      <c r="AU71" s="817" t="s">
        <v>486</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565</v>
      </c>
      <c r="C72" s="861"/>
      <c r="D72" s="861"/>
      <c r="E72" s="861"/>
      <c r="F72" s="861"/>
      <c r="G72" s="861"/>
      <c r="H72" s="861"/>
      <c r="I72" s="861"/>
      <c r="J72" s="861"/>
      <c r="K72" s="861"/>
      <c r="L72" s="861"/>
      <c r="M72" s="861"/>
      <c r="N72" s="861"/>
      <c r="O72" s="861"/>
      <c r="P72" s="862"/>
      <c r="Q72" s="863" t="s">
        <v>583</v>
      </c>
      <c r="R72" s="817"/>
      <c r="S72" s="817"/>
      <c r="T72" s="817"/>
      <c r="U72" s="817"/>
      <c r="V72" s="817" t="s">
        <v>584</v>
      </c>
      <c r="W72" s="817"/>
      <c r="X72" s="817"/>
      <c r="Y72" s="817"/>
      <c r="Z72" s="817"/>
      <c r="AA72" s="817" t="s">
        <v>585</v>
      </c>
      <c r="AB72" s="817"/>
      <c r="AC72" s="817"/>
      <c r="AD72" s="817"/>
      <c r="AE72" s="817"/>
      <c r="AF72" s="817" t="s">
        <v>585</v>
      </c>
      <c r="AG72" s="817"/>
      <c r="AH72" s="817"/>
      <c r="AI72" s="817"/>
      <c r="AJ72" s="817"/>
      <c r="AK72" s="817" t="s">
        <v>586</v>
      </c>
      <c r="AL72" s="817"/>
      <c r="AM72" s="817"/>
      <c r="AN72" s="817"/>
      <c r="AO72" s="817"/>
      <c r="AP72" s="817" t="s">
        <v>486</v>
      </c>
      <c r="AQ72" s="817"/>
      <c r="AR72" s="817"/>
      <c r="AS72" s="817"/>
      <c r="AT72" s="817"/>
      <c r="AU72" s="817" t="s">
        <v>486</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t="s">
        <v>566</v>
      </c>
      <c r="C73" s="861"/>
      <c r="D73" s="861"/>
      <c r="E73" s="861"/>
      <c r="F73" s="861"/>
      <c r="G73" s="861"/>
      <c r="H73" s="861"/>
      <c r="I73" s="861"/>
      <c r="J73" s="861"/>
      <c r="K73" s="861"/>
      <c r="L73" s="861"/>
      <c r="M73" s="861"/>
      <c r="N73" s="861"/>
      <c r="O73" s="861"/>
      <c r="P73" s="862"/>
      <c r="Q73" s="863" t="s">
        <v>587</v>
      </c>
      <c r="R73" s="817"/>
      <c r="S73" s="817"/>
      <c r="T73" s="817"/>
      <c r="U73" s="817"/>
      <c r="V73" s="817" t="s">
        <v>588</v>
      </c>
      <c r="W73" s="817"/>
      <c r="X73" s="817"/>
      <c r="Y73" s="817"/>
      <c r="Z73" s="817"/>
      <c r="AA73" s="817" t="s">
        <v>589</v>
      </c>
      <c r="AB73" s="817"/>
      <c r="AC73" s="817"/>
      <c r="AD73" s="817"/>
      <c r="AE73" s="817"/>
      <c r="AF73" s="817" t="s">
        <v>589</v>
      </c>
      <c r="AG73" s="817"/>
      <c r="AH73" s="817"/>
      <c r="AI73" s="817"/>
      <c r="AJ73" s="817"/>
      <c r="AK73" s="817" t="s">
        <v>590</v>
      </c>
      <c r="AL73" s="817"/>
      <c r="AM73" s="817"/>
      <c r="AN73" s="817"/>
      <c r="AO73" s="817"/>
      <c r="AP73" s="817" t="s">
        <v>486</v>
      </c>
      <c r="AQ73" s="817"/>
      <c r="AR73" s="817"/>
      <c r="AS73" s="817"/>
      <c r="AT73" s="817"/>
      <c r="AU73" s="817" t="s">
        <v>486</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t="s">
        <v>567</v>
      </c>
      <c r="C74" s="861"/>
      <c r="D74" s="861"/>
      <c r="E74" s="861"/>
      <c r="F74" s="861"/>
      <c r="G74" s="861"/>
      <c r="H74" s="861"/>
      <c r="I74" s="861"/>
      <c r="J74" s="861"/>
      <c r="K74" s="861"/>
      <c r="L74" s="861"/>
      <c r="M74" s="861"/>
      <c r="N74" s="861"/>
      <c r="O74" s="861"/>
      <c r="P74" s="862"/>
      <c r="Q74" s="863" t="s">
        <v>591</v>
      </c>
      <c r="R74" s="817"/>
      <c r="S74" s="817"/>
      <c r="T74" s="817"/>
      <c r="U74" s="817"/>
      <c r="V74" s="817" t="s">
        <v>592</v>
      </c>
      <c r="W74" s="817"/>
      <c r="X74" s="817"/>
      <c r="Y74" s="817"/>
      <c r="Z74" s="817"/>
      <c r="AA74" s="817" t="s">
        <v>580</v>
      </c>
      <c r="AB74" s="817"/>
      <c r="AC74" s="817"/>
      <c r="AD74" s="817"/>
      <c r="AE74" s="817"/>
      <c r="AF74" s="817" t="s">
        <v>580</v>
      </c>
      <c r="AG74" s="817"/>
      <c r="AH74" s="817"/>
      <c r="AI74" s="817"/>
      <c r="AJ74" s="817"/>
      <c r="AK74" s="817" t="s">
        <v>486</v>
      </c>
      <c r="AL74" s="817"/>
      <c r="AM74" s="817"/>
      <c r="AN74" s="817"/>
      <c r="AO74" s="817"/>
      <c r="AP74" s="817" t="s">
        <v>486</v>
      </c>
      <c r="AQ74" s="817"/>
      <c r="AR74" s="817"/>
      <c r="AS74" s="817"/>
      <c r="AT74" s="817"/>
      <c r="AU74" s="817" t="s">
        <v>486</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376</v>
      </c>
      <c r="B88" s="777" t="s">
        <v>399</v>
      </c>
      <c r="C88" s="778"/>
      <c r="D88" s="778"/>
      <c r="E88" s="778"/>
      <c r="F88" s="778"/>
      <c r="G88" s="778"/>
      <c r="H88" s="778"/>
      <c r="I88" s="778"/>
      <c r="J88" s="778"/>
      <c r="K88" s="778"/>
      <c r="L88" s="778"/>
      <c r="M88" s="778"/>
      <c r="N88" s="778"/>
      <c r="O88" s="778"/>
      <c r="P88" s="779"/>
      <c r="Q88" s="827"/>
      <c r="R88" s="828"/>
      <c r="S88" s="828"/>
      <c r="T88" s="828"/>
      <c r="U88" s="828"/>
      <c r="V88" s="828"/>
      <c r="W88" s="828"/>
      <c r="X88" s="828"/>
      <c r="Y88" s="828"/>
      <c r="Z88" s="828"/>
      <c r="AA88" s="828"/>
      <c r="AB88" s="828"/>
      <c r="AC88" s="828"/>
      <c r="AD88" s="828"/>
      <c r="AE88" s="828"/>
      <c r="AF88" s="831" t="s">
        <v>593</v>
      </c>
      <c r="AG88" s="831"/>
      <c r="AH88" s="831"/>
      <c r="AI88" s="831"/>
      <c r="AJ88" s="831"/>
      <c r="AK88" s="828" t="s">
        <v>594</v>
      </c>
      <c r="AL88" s="828"/>
      <c r="AM88" s="828"/>
      <c r="AN88" s="828"/>
      <c r="AO88" s="828"/>
      <c r="AP88" s="831" t="s">
        <v>573</v>
      </c>
      <c r="AQ88" s="831"/>
      <c r="AR88" s="831"/>
      <c r="AS88" s="831"/>
      <c r="AT88" s="831"/>
      <c r="AU88" s="831" t="s">
        <v>574</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7" t="s">
        <v>400</v>
      </c>
      <c r="BS102" s="778"/>
      <c r="BT102" s="778"/>
      <c r="BU102" s="778"/>
      <c r="BV102" s="778"/>
      <c r="BW102" s="778"/>
      <c r="BX102" s="778"/>
      <c r="BY102" s="778"/>
      <c r="BZ102" s="778"/>
      <c r="CA102" s="778"/>
      <c r="CB102" s="778"/>
      <c r="CC102" s="778"/>
      <c r="CD102" s="778"/>
      <c r="CE102" s="778"/>
      <c r="CF102" s="778"/>
      <c r="CG102" s="779"/>
      <c r="CH102" s="874"/>
      <c r="CI102" s="875"/>
      <c r="CJ102" s="875"/>
      <c r="CK102" s="875"/>
      <c r="CL102" s="876"/>
      <c r="CM102" s="874"/>
      <c r="CN102" s="875"/>
      <c r="CO102" s="875"/>
      <c r="CP102" s="875"/>
      <c r="CQ102" s="876"/>
      <c r="CR102" s="877">
        <v>1</v>
      </c>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7"/>
      <c r="DW102" s="778"/>
      <c r="DX102" s="778"/>
      <c r="DY102" s="778"/>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294</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294</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294</v>
      </c>
      <c r="DR109" s="880"/>
      <c r="DS109" s="880"/>
      <c r="DT109" s="880"/>
      <c r="DU109" s="881"/>
      <c r="DV109" s="879" t="s">
        <v>410</v>
      </c>
      <c r="DW109" s="880"/>
      <c r="DX109" s="880"/>
      <c r="DY109" s="880"/>
      <c r="DZ109" s="882"/>
    </row>
    <row r="110" spans="1:131" s="212" customFormat="1" ht="26.25" customHeight="1" x14ac:dyDescent="0.2">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524308</v>
      </c>
      <c r="AB110" s="887"/>
      <c r="AC110" s="887"/>
      <c r="AD110" s="887"/>
      <c r="AE110" s="888"/>
      <c r="AF110" s="889">
        <v>530974</v>
      </c>
      <c r="AG110" s="887"/>
      <c r="AH110" s="887"/>
      <c r="AI110" s="887"/>
      <c r="AJ110" s="888"/>
      <c r="AK110" s="889">
        <v>531053</v>
      </c>
      <c r="AL110" s="887"/>
      <c r="AM110" s="887"/>
      <c r="AN110" s="887"/>
      <c r="AO110" s="888"/>
      <c r="AP110" s="890">
        <v>17.8</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6755971</v>
      </c>
      <c r="BR110" s="918"/>
      <c r="BS110" s="918"/>
      <c r="BT110" s="918"/>
      <c r="BU110" s="918"/>
      <c r="BV110" s="918">
        <v>6478904</v>
      </c>
      <c r="BW110" s="918"/>
      <c r="BX110" s="918"/>
      <c r="BY110" s="918"/>
      <c r="BZ110" s="918"/>
      <c r="CA110" s="918">
        <v>6258140</v>
      </c>
      <c r="CB110" s="918"/>
      <c r="CC110" s="918"/>
      <c r="CD110" s="918"/>
      <c r="CE110" s="918"/>
      <c r="CF110" s="931">
        <v>210.1</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v>12958</v>
      </c>
      <c r="BR111" s="913"/>
      <c r="BS111" s="913"/>
      <c r="BT111" s="913"/>
      <c r="BU111" s="913"/>
      <c r="BV111" s="913">
        <v>10286</v>
      </c>
      <c r="BW111" s="913"/>
      <c r="BX111" s="913"/>
      <c r="BY111" s="913"/>
      <c r="BZ111" s="913"/>
      <c r="CA111" s="913">
        <v>9154</v>
      </c>
      <c r="CB111" s="913"/>
      <c r="CC111" s="913"/>
      <c r="CD111" s="913"/>
      <c r="CE111" s="913"/>
      <c r="CF111" s="907">
        <v>0.3</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2082329</v>
      </c>
      <c r="BR112" s="913"/>
      <c r="BS112" s="913"/>
      <c r="BT112" s="913"/>
      <c r="BU112" s="913"/>
      <c r="BV112" s="913">
        <v>2048494</v>
      </c>
      <c r="BW112" s="913"/>
      <c r="BX112" s="913"/>
      <c r="BY112" s="913"/>
      <c r="BZ112" s="913"/>
      <c r="CA112" s="913">
        <v>2075925</v>
      </c>
      <c r="CB112" s="913"/>
      <c r="CC112" s="913"/>
      <c r="CD112" s="913"/>
      <c r="CE112" s="913"/>
      <c r="CF112" s="907">
        <v>69.7</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175608</v>
      </c>
      <c r="AB113" s="925"/>
      <c r="AC113" s="925"/>
      <c r="AD113" s="925"/>
      <c r="AE113" s="926"/>
      <c r="AF113" s="927">
        <v>180115</v>
      </c>
      <c r="AG113" s="925"/>
      <c r="AH113" s="925"/>
      <c r="AI113" s="925"/>
      <c r="AJ113" s="926"/>
      <c r="AK113" s="927">
        <v>197380</v>
      </c>
      <c r="AL113" s="925"/>
      <c r="AM113" s="925"/>
      <c r="AN113" s="925"/>
      <c r="AO113" s="926"/>
      <c r="AP113" s="928">
        <v>6.6</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v>205924</v>
      </c>
      <c r="BR113" s="913"/>
      <c r="BS113" s="913"/>
      <c r="BT113" s="913"/>
      <c r="BU113" s="913"/>
      <c r="BV113" s="913">
        <v>213771</v>
      </c>
      <c r="BW113" s="913"/>
      <c r="BX113" s="913"/>
      <c r="BY113" s="913"/>
      <c r="BZ113" s="913"/>
      <c r="CA113" s="913">
        <v>206286</v>
      </c>
      <c r="CB113" s="913"/>
      <c r="CC113" s="913"/>
      <c r="CD113" s="913"/>
      <c r="CE113" s="913"/>
      <c r="CF113" s="907">
        <v>6.9</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22293</v>
      </c>
      <c r="AB114" s="946"/>
      <c r="AC114" s="946"/>
      <c r="AD114" s="946"/>
      <c r="AE114" s="947"/>
      <c r="AF114" s="948">
        <v>23176</v>
      </c>
      <c r="AG114" s="946"/>
      <c r="AH114" s="946"/>
      <c r="AI114" s="946"/>
      <c r="AJ114" s="947"/>
      <c r="AK114" s="948">
        <v>22831</v>
      </c>
      <c r="AL114" s="946"/>
      <c r="AM114" s="946"/>
      <c r="AN114" s="946"/>
      <c r="AO114" s="947"/>
      <c r="AP114" s="949">
        <v>0.8</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519407</v>
      </c>
      <c r="BR114" s="913"/>
      <c r="BS114" s="913"/>
      <c r="BT114" s="913"/>
      <c r="BU114" s="913"/>
      <c r="BV114" s="913">
        <v>617844</v>
      </c>
      <c r="BW114" s="913"/>
      <c r="BX114" s="913"/>
      <c r="BY114" s="913"/>
      <c r="BZ114" s="913"/>
      <c r="CA114" s="913">
        <v>609442</v>
      </c>
      <c r="CB114" s="913"/>
      <c r="CC114" s="913"/>
      <c r="CD114" s="913"/>
      <c r="CE114" s="913"/>
      <c r="CF114" s="907">
        <v>20.5</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12958</v>
      </c>
      <c r="DH116" s="946"/>
      <c r="DI116" s="946"/>
      <c r="DJ116" s="946"/>
      <c r="DK116" s="947"/>
      <c r="DL116" s="948">
        <v>10286</v>
      </c>
      <c r="DM116" s="946"/>
      <c r="DN116" s="946"/>
      <c r="DO116" s="946"/>
      <c r="DP116" s="947"/>
      <c r="DQ116" s="948">
        <v>9154</v>
      </c>
      <c r="DR116" s="946"/>
      <c r="DS116" s="946"/>
      <c r="DT116" s="946"/>
      <c r="DU116" s="947"/>
      <c r="DV116" s="949">
        <v>0.3</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722209</v>
      </c>
      <c r="AB117" s="966"/>
      <c r="AC117" s="966"/>
      <c r="AD117" s="966"/>
      <c r="AE117" s="967"/>
      <c r="AF117" s="968">
        <v>734265</v>
      </c>
      <c r="AG117" s="966"/>
      <c r="AH117" s="966"/>
      <c r="AI117" s="966"/>
      <c r="AJ117" s="967"/>
      <c r="AK117" s="968">
        <v>751264</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294</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440</v>
      </c>
      <c r="BP119" s="992"/>
      <c r="BQ119" s="986">
        <v>9576589</v>
      </c>
      <c r="BR119" s="987"/>
      <c r="BS119" s="987"/>
      <c r="BT119" s="987"/>
      <c r="BU119" s="987"/>
      <c r="BV119" s="987">
        <v>9369299</v>
      </c>
      <c r="BW119" s="987"/>
      <c r="BX119" s="987"/>
      <c r="BY119" s="987"/>
      <c r="BZ119" s="987"/>
      <c r="CA119" s="987">
        <v>9158947</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1511838</v>
      </c>
      <c r="BR120" s="918"/>
      <c r="BS120" s="918"/>
      <c r="BT120" s="918"/>
      <c r="BU120" s="918"/>
      <c r="BV120" s="918">
        <v>1561508</v>
      </c>
      <c r="BW120" s="918"/>
      <c r="BX120" s="918"/>
      <c r="BY120" s="918"/>
      <c r="BZ120" s="918"/>
      <c r="CA120" s="918">
        <v>1717633</v>
      </c>
      <c r="CB120" s="918"/>
      <c r="CC120" s="918"/>
      <c r="CD120" s="918"/>
      <c r="CE120" s="918"/>
      <c r="CF120" s="931">
        <v>57.7</v>
      </c>
      <c r="CG120" s="932"/>
      <c r="CH120" s="932"/>
      <c r="CI120" s="932"/>
      <c r="CJ120" s="932"/>
      <c r="CK120" s="993" t="s">
        <v>444</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1831712</v>
      </c>
      <c r="DH120" s="918"/>
      <c r="DI120" s="918"/>
      <c r="DJ120" s="918"/>
      <c r="DK120" s="918"/>
      <c r="DL120" s="918">
        <v>1870055</v>
      </c>
      <c r="DM120" s="918"/>
      <c r="DN120" s="918"/>
      <c r="DO120" s="918"/>
      <c r="DP120" s="918"/>
      <c r="DQ120" s="918">
        <v>1922114</v>
      </c>
      <c r="DR120" s="918"/>
      <c r="DS120" s="918"/>
      <c r="DT120" s="918"/>
      <c r="DU120" s="918"/>
      <c r="DV120" s="919">
        <v>64.5</v>
      </c>
      <c r="DW120" s="919"/>
      <c r="DX120" s="919"/>
      <c r="DY120" s="919"/>
      <c r="DZ120" s="920"/>
    </row>
    <row r="121" spans="1:130" s="212" customFormat="1" ht="26.25" customHeight="1" x14ac:dyDescent="0.2">
      <c r="A121" s="1044"/>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v>10484</v>
      </c>
      <c r="BR121" s="913"/>
      <c r="BS121" s="913"/>
      <c r="BT121" s="913"/>
      <c r="BU121" s="913"/>
      <c r="BV121" s="913">
        <v>5638</v>
      </c>
      <c r="BW121" s="913"/>
      <c r="BX121" s="913"/>
      <c r="BY121" s="913"/>
      <c r="BZ121" s="913"/>
      <c r="CA121" s="913">
        <v>2525</v>
      </c>
      <c r="CB121" s="913"/>
      <c r="CC121" s="913"/>
      <c r="CD121" s="913"/>
      <c r="CE121" s="913"/>
      <c r="CF121" s="907">
        <v>0.1</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v>250617</v>
      </c>
      <c r="DH121" s="913"/>
      <c r="DI121" s="913"/>
      <c r="DJ121" s="913"/>
      <c r="DK121" s="913"/>
      <c r="DL121" s="913">
        <v>178439</v>
      </c>
      <c r="DM121" s="913"/>
      <c r="DN121" s="913"/>
      <c r="DO121" s="913"/>
      <c r="DP121" s="913"/>
      <c r="DQ121" s="913">
        <v>153811</v>
      </c>
      <c r="DR121" s="913"/>
      <c r="DS121" s="913"/>
      <c r="DT121" s="913"/>
      <c r="DU121" s="913"/>
      <c r="DV121" s="914">
        <v>5.2</v>
      </c>
      <c r="DW121" s="914"/>
      <c r="DX121" s="914"/>
      <c r="DY121" s="914"/>
      <c r="DZ121" s="915"/>
    </row>
    <row r="122" spans="1:130" s="212" customFormat="1" ht="26.25" customHeight="1" x14ac:dyDescent="0.2">
      <c r="A122" s="1044"/>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5230360</v>
      </c>
      <c r="BR122" s="987"/>
      <c r="BS122" s="987"/>
      <c r="BT122" s="987"/>
      <c r="BU122" s="987"/>
      <c r="BV122" s="987">
        <v>5054134</v>
      </c>
      <c r="BW122" s="987"/>
      <c r="BX122" s="987"/>
      <c r="BY122" s="987"/>
      <c r="BZ122" s="987"/>
      <c r="CA122" s="987">
        <v>4799197</v>
      </c>
      <c r="CB122" s="987"/>
      <c r="CC122" s="987"/>
      <c r="CD122" s="987"/>
      <c r="CE122" s="987"/>
      <c r="CF122" s="1004">
        <v>161.1</v>
      </c>
      <c r="CG122" s="1005"/>
      <c r="CH122" s="1005"/>
      <c r="CI122" s="1005"/>
      <c r="CJ122" s="1005"/>
      <c r="CK122" s="996"/>
      <c r="CL122" s="997"/>
      <c r="CM122" s="997"/>
      <c r="CN122" s="997"/>
      <c r="CO122" s="998"/>
      <c r="CP122" s="1006"/>
      <c r="CQ122" s="1007"/>
      <c r="CR122" s="1007"/>
      <c r="CS122" s="1007"/>
      <c r="CT122" s="1007"/>
      <c r="CU122" s="1007"/>
      <c r="CV122" s="1007"/>
      <c r="CW122" s="1007"/>
      <c r="CX122" s="1007"/>
      <c r="CY122" s="1007"/>
      <c r="CZ122" s="1007"/>
      <c r="DA122" s="1007"/>
      <c r="DB122" s="1007"/>
      <c r="DC122" s="1007"/>
      <c r="DD122" s="1007"/>
      <c r="DE122" s="1007"/>
      <c r="DF122" s="1008"/>
      <c r="DG122" s="912"/>
      <c r="DH122" s="913"/>
      <c r="DI122" s="913"/>
      <c r="DJ122" s="913"/>
      <c r="DK122" s="913"/>
      <c r="DL122" s="913"/>
      <c r="DM122" s="913"/>
      <c r="DN122" s="913"/>
      <c r="DO122" s="913"/>
      <c r="DP122" s="913"/>
      <c r="DQ122" s="913"/>
      <c r="DR122" s="913"/>
      <c r="DS122" s="913"/>
      <c r="DT122" s="913"/>
      <c r="DU122" s="913"/>
      <c r="DV122" s="914"/>
      <c r="DW122" s="914"/>
      <c r="DX122" s="914"/>
      <c r="DY122" s="914"/>
      <c r="DZ122" s="915"/>
    </row>
    <row r="123" spans="1:130" s="212" customFormat="1" ht="26.25" customHeight="1" x14ac:dyDescent="0.2">
      <c r="A123" s="1044"/>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448</v>
      </c>
      <c r="BP123" s="992"/>
      <c r="BQ123" s="1050">
        <v>6752682</v>
      </c>
      <c r="BR123" s="1051"/>
      <c r="BS123" s="1051"/>
      <c r="BT123" s="1051"/>
      <c r="BU123" s="1051"/>
      <c r="BV123" s="1051">
        <v>6621280</v>
      </c>
      <c r="BW123" s="1051"/>
      <c r="BX123" s="1051"/>
      <c r="BY123" s="1051"/>
      <c r="BZ123" s="1051"/>
      <c r="CA123" s="1051">
        <v>6519355</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5">
      <c r="A124" s="1044"/>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100</v>
      </c>
      <c r="BR124" s="1014"/>
      <c r="BS124" s="1014"/>
      <c r="BT124" s="1014"/>
      <c r="BU124" s="1014"/>
      <c r="BV124" s="1014">
        <v>95.1</v>
      </c>
      <c r="BW124" s="1014"/>
      <c r="BX124" s="1014"/>
      <c r="BY124" s="1014"/>
      <c r="BZ124" s="1014"/>
      <c r="CA124" s="1014">
        <v>88.6</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455</v>
      </c>
      <c r="AY127" s="1019"/>
      <c r="AZ127" s="1019"/>
      <c r="BA127" s="1019"/>
      <c r="BB127" s="1019"/>
      <c r="BC127" s="1019"/>
      <c r="BD127" s="1019"/>
      <c r="BE127" s="1020"/>
      <c r="BF127" s="1021" t="s">
        <v>456</v>
      </c>
      <c r="BG127" s="1019"/>
      <c r="BH127" s="1019"/>
      <c r="BI127" s="1019"/>
      <c r="BJ127" s="1019"/>
      <c r="BK127" s="1019"/>
      <c r="BL127" s="1020"/>
      <c r="BM127" s="1021" t="s">
        <v>457</v>
      </c>
      <c r="BN127" s="1019"/>
      <c r="BO127" s="1019"/>
      <c r="BP127" s="1019"/>
      <c r="BQ127" s="1019"/>
      <c r="BR127" s="1019"/>
      <c r="BS127" s="1020"/>
      <c r="BT127" s="1021" t="s">
        <v>458</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461</v>
      </c>
      <c r="X128" s="1030"/>
      <c r="Y128" s="1030"/>
      <c r="Z128" s="1031"/>
      <c r="AA128" s="1032">
        <v>24488</v>
      </c>
      <c r="AB128" s="1033"/>
      <c r="AC128" s="1033"/>
      <c r="AD128" s="1033"/>
      <c r="AE128" s="1034"/>
      <c r="AF128" s="1035">
        <v>28286</v>
      </c>
      <c r="AG128" s="1033"/>
      <c r="AH128" s="1033"/>
      <c r="AI128" s="1033"/>
      <c r="AJ128" s="1034"/>
      <c r="AK128" s="1035">
        <v>29923</v>
      </c>
      <c r="AL128" s="1033"/>
      <c r="AM128" s="1033"/>
      <c r="AN128" s="1033"/>
      <c r="AO128" s="1034"/>
      <c r="AP128" s="1036"/>
      <c r="AQ128" s="1037"/>
      <c r="AR128" s="1037"/>
      <c r="AS128" s="1037"/>
      <c r="AT128" s="1038"/>
      <c r="AU128" s="214"/>
      <c r="AV128" s="214"/>
      <c r="AW128" s="214"/>
      <c r="AX128" s="883" t="s">
        <v>462</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463</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3231348</v>
      </c>
      <c r="AB129" s="946"/>
      <c r="AC129" s="946"/>
      <c r="AD129" s="946"/>
      <c r="AE129" s="947"/>
      <c r="AF129" s="948">
        <v>3286127</v>
      </c>
      <c r="AG129" s="946"/>
      <c r="AH129" s="946"/>
      <c r="AI129" s="946"/>
      <c r="AJ129" s="947"/>
      <c r="AK129" s="948">
        <v>3353513</v>
      </c>
      <c r="AL129" s="946"/>
      <c r="AM129" s="946"/>
      <c r="AN129" s="946"/>
      <c r="AO129" s="947"/>
      <c r="AP129" s="1060"/>
      <c r="AQ129" s="1061"/>
      <c r="AR129" s="1061"/>
      <c r="AS129" s="1061"/>
      <c r="AT129" s="1062"/>
      <c r="AU129" s="215"/>
      <c r="AV129" s="215"/>
      <c r="AW129" s="215"/>
      <c r="AX129" s="1052" t="s">
        <v>465</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409780</v>
      </c>
      <c r="AB130" s="946"/>
      <c r="AC130" s="946"/>
      <c r="AD130" s="946"/>
      <c r="AE130" s="947"/>
      <c r="AF130" s="948">
        <v>397197</v>
      </c>
      <c r="AG130" s="946"/>
      <c r="AH130" s="946"/>
      <c r="AI130" s="946"/>
      <c r="AJ130" s="947"/>
      <c r="AK130" s="948">
        <v>374451</v>
      </c>
      <c r="AL130" s="946"/>
      <c r="AM130" s="946"/>
      <c r="AN130" s="946"/>
      <c r="AO130" s="947"/>
      <c r="AP130" s="1060"/>
      <c r="AQ130" s="1061"/>
      <c r="AR130" s="1061"/>
      <c r="AS130" s="1061"/>
      <c r="AT130" s="1062"/>
      <c r="AU130" s="215"/>
      <c r="AV130" s="215"/>
      <c r="AW130" s="215"/>
      <c r="AX130" s="1052" t="s">
        <v>468</v>
      </c>
      <c r="AY130" s="910"/>
      <c r="AZ130" s="910"/>
      <c r="BA130" s="910"/>
      <c r="BB130" s="910"/>
      <c r="BC130" s="910"/>
      <c r="BD130" s="910"/>
      <c r="BE130" s="911"/>
      <c r="BF130" s="1088">
        <v>10.8</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2821568</v>
      </c>
      <c r="AB131" s="973"/>
      <c r="AC131" s="973"/>
      <c r="AD131" s="973"/>
      <c r="AE131" s="974"/>
      <c r="AF131" s="972">
        <v>2888930</v>
      </c>
      <c r="AG131" s="973"/>
      <c r="AH131" s="973"/>
      <c r="AI131" s="973"/>
      <c r="AJ131" s="974"/>
      <c r="AK131" s="972">
        <v>2979062</v>
      </c>
      <c r="AL131" s="973"/>
      <c r="AM131" s="973"/>
      <c r="AN131" s="973"/>
      <c r="AO131" s="974"/>
      <c r="AP131" s="1097"/>
      <c r="AQ131" s="1098"/>
      <c r="AR131" s="1098"/>
      <c r="AS131" s="1098"/>
      <c r="AT131" s="1099"/>
      <c r="AU131" s="215"/>
      <c r="AV131" s="215"/>
      <c r="AW131" s="215"/>
      <c r="AX131" s="1070" t="s">
        <v>470</v>
      </c>
      <c r="AY131" s="713"/>
      <c r="AZ131" s="713"/>
      <c r="BA131" s="713"/>
      <c r="BB131" s="713"/>
      <c r="BC131" s="713"/>
      <c r="BD131" s="713"/>
      <c r="BE131" s="1023"/>
      <c r="BF131" s="1071">
        <v>88.6</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10.204999490000001</v>
      </c>
      <c r="AB132" s="1084"/>
      <c r="AC132" s="1084"/>
      <c r="AD132" s="1084"/>
      <c r="AE132" s="1085"/>
      <c r="AF132" s="1086">
        <v>10.68845559</v>
      </c>
      <c r="AG132" s="1084"/>
      <c r="AH132" s="1084"/>
      <c r="AI132" s="1084"/>
      <c r="AJ132" s="1085"/>
      <c r="AK132" s="1086">
        <v>11.64426924</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9.1</v>
      </c>
      <c r="AB133" s="1067"/>
      <c r="AC133" s="1067"/>
      <c r="AD133" s="1067"/>
      <c r="AE133" s="1068"/>
      <c r="AF133" s="1066">
        <v>9.9</v>
      </c>
      <c r="AG133" s="1067"/>
      <c r="AH133" s="1067"/>
      <c r="AI133" s="1067"/>
      <c r="AJ133" s="1068"/>
      <c r="AK133" s="1066">
        <v>10.8</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24+q+eeVnuZQqY9WsmXOqtkqHeOzZy/o9WuzjoKMztJxbR8N1HertVAALx47Ur2WOog/qUEKtyqoKSUJeyhNag==" saltValue="h8xqh0u7ciiP394wylHHJ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474</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Aq0Ehwci48CFszghhmrmTcfTaX7h7dn5o3/a0CgWDFf/4P0fNycPG9ylFM2vaiZ7zFOf4zI9S8lhR53noDq5ig==" saltValue="Pev2zUCfl8DRKxBJJkE8y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3Ngzbq3ZMC5gLClIdczPZ9YtpQ+Fi0Q8Deft0IpL1q5n7PLGEBB2+Hh5Y9byRf12eS4wTcq018rQpveqeKAtsQ==" saltValue="GvBsNiosf67xSxhEpvACPQ=="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476</v>
      </c>
      <c r="AL6" s="248"/>
      <c r="AM6" s="248"/>
      <c r="AN6" s="248"/>
    </row>
    <row r="7" spans="1:46" ht="13.5" customHeight="1" x14ac:dyDescent="0.2">
      <c r="A7" s="247"/>
      <c r="AK7" s="250"/>
      <c r="AL7" s="251"/>
      <c r="AM7" s="251"/>
      <c r="AN7" s="252"/>
      <c r="AO7" s="1101" t="s">
        <v>477</v>
      </c>
      <c r="AP7" s="253"/>
      <c r="AQ7" s="254" t="s">
        <v>478</v>
      </c>
      <c r="AR7" s="255"/>
    </row>
    <row r="8" spans="1:46" ht="13.2" x14ac:dyDescent="0.2">
      <c r="A8" s="247"/>
      <c r="AK8" s="256"/>
      <c r="AL8" s="257"/>
      <c r="AM8" s="257"/>
      <c r="AN8" s="258"/>
      <c r="AO8" s="1102"/>
      <c r="AP8" s="259" t="s">
        <v>479</v>
      </c>
      <c r="AQ8" s="260" t="s">
        <v>480</v>
      </c>
      <c r="AR8" s="261" t="s">
        <v>481</v>
      </c>
    </row>
    <row r="9" spans="1:46" ht="13.2" x14ac:dyDescent="0.2">
      <c r="A9" s="247"/>
      <c r="AK9" s="1103" t="s">
        <v>482</v>
      </c>
      <c r="AL9" s="1104"/>
      <c r="AM9" s="1104"/>
      <c r="AN9" s="1105"/>
      <c r="AO9" s="262">
        <v>1222220</v>
      </c>
      <c r="AP9" s="262">
        <v>140679</v>
      </c>
      <c r="AQ9" s="263">
        <v>154424</v>
      </c>
      <c r="AR9" s="264">
        <v>-8.9</v>
      </c>
    </row>
    <row r="10" spans="1:46" ht="13.5" customHeight="1" x14ac:dyDescent="0.2">
      <c r="A10" s="247"/>
      <c r="AK10" s="1103" t="s">
        <v>483</v>
      </c>
      <c r="AL10" s="1104"/>
      <c r="AM10" s="1104"/>
      <c r="AN10" s="1105"/>
      <c r="AO10" s="265">
        <v>14688</v>
      </c>
      <c r="AP10" s="265">
        <v>1691</v>
      </c>
      <c r="AQ10" s="266">
        <v>18194</v>
      </c>
      <c r="AR10" s="267">
        <v>-90.7</v>
      </c>
    </row>
    <row r="11" spans="1:46" ht="13.5" customHeight="1" x14ac:dyDescent="0.2">
      <c r="A11" s="247"/>
      <c r="AK11" s="1103" t="s">
        <v>484</v>
      </c>
      <c r="AL11" s="1104"/>
      <c r="AM11" s="1104"/>
      <c r="AN11" s="1105"/>
      <c r="AO11" s="265">
        <v>9432</v>
      </c>
      <c r="AP11" s="265">
        <v>1086</v>
      </c>
      <c r="AQ11" s="266">
        <v>1285</v>
      </c>
      <c r="AR11" s="267">
        <v>-15.5</v>
      </c>
    </row>
    <row r="12" spans="1:46" ht="13.5" customHeight="1" x14ac:dyDescent="0.2">
      <c r="A12" s="247"/>
      <c r="AK12" s="1103" t="s">
        <v>485</v>
      </c>
      <c r="AL12" s="1104"/>
      <c r="AM12" s="1104"/>
      <c r="AN12" s="1105"/>
      <c r="AO12" s="265" t="s">
        <v>486</v>
      </c>
      <c r="AP12" s="265" t="s">
        <v>486</v>
      </c>
      <c r="AQ12" s="266" t="s">
        <v>486</v>
      </c>
      <c r="AR12" s="267" t="s">
        <v>486</v>
      </c>
    </row>
    <row r="13" spans="1:46" ht="13.5" customHeight="1" x14ac:dyDescent="0.2">
      <c r="A13" s="247"/>
      <c r="AK13" s="1103" t="s">
        <v>487</v>
      </c>
      <c r="AL13" s="1104"/>
      <c r="AM13" s="1104"/>
      <c r="AN13" s="1105"/>
      <c r="AO13" s="265">
        <v>64341</v>
      </c>
      <c r="AP13" s="265">
        <v>7406</v>
      </c>
      <c r="AQ13" s="266">
        <v>5735</v>
      </c>
      <c r="AR13" s="267">
        <v>29.1</v>
      </c>
    </row>
    <row r="14" spans="1:46" ht="13.5" customHeight="1" x14ac:dyDescent="0.2">
      <c r="A14" s="247"/>
      <c r="AK14" s="1103" t="s">
        <v>488</v>
      </c>
      <c r="AL14" s="1104"/>
      <c r="AM14" s="1104"/>
      <c r="AN14" s="1105"/>
      <c r="AO14" s="265">
        <v>15679</v>
      </c>
      <c r="AP14" s="265">
        <v>1805</v>
      </c>
      <c r="AQ14" s="266">
        <v>2950</v>
      </c>
      <c r="AR14" s="267">
        <v>-38.799999999999997</v>
      </c>
    </row>
    <row r="15" spans="1:46" ht="13.5" customHeight="1" x14ac:dyDescent="0.2">
      <c r="A15" s="247"/>
      <c r="AK15" s="1106" t="s">
        <v>489</v>
      </c>
      <c r="AL15" s="1107"/>
      <c r="AM15" s="1107"/>
      <c r="AN15" s="1108"/>
      <c r="AO15" s="265">
        <v>-67096</v>
      </c>
      <c r="AP15" s="265">
        <v>-7723</v>
      </c>
      <c r="AQ15" s="266">
        <v>-9110</v>
      </c>
      <c r="AR15" s="267">
        <v>-15.2</v>
      </c>
    </row>
    <row r="16" spans="1:46" ht="13.2" x14ac:dyDescent="0.2">
      <c r="A16" s="247"/>
      <c r="AK16" s="1106" t="s">
        <v>177</v>
      </c>
      <c r="AL16" s="1107"/>
      <c r="AM16" s="1107"/>
      <c r="AN16" s="1108"/>
      <c r="AO16" s="265">
        <v>1259264</v>
      </c>
      <c r="AP16" s="265">
        <v>144943</v>
      </c>
      <c r="AQ16" s="266">
        <v>173477</v>
      </c>
      <c r="AR16" s="267">
        <v>-16.399999999999999</v>
      </c>
    </row>
    <row r="17" spans="1:46" ht="13.2" x14ac:dyDescent="0.2">
      <c r="A17" s="247"/>
    </row>
    <row r="18" spans="1:46" ht="13.2" x14ac:dyDescent="0.2">
      <c r="A18" s="247"/>
      <c r="AQ18" s="268"/>
      <c r="AR18" s="268"/>
    </row>
    <row r="19" spans="1:46" ht="13.2" x14ac:dyDescent="0.2">
      <c r="A19" s="247"/>
      <c r="AK19" s="243" t="s">
        <v>490</v>
      </c>
    </row>
    <row r="20" spans="1:46" ht="13.2" x14ac:dyDescent="0.2">
      <c r="A20" s="247"/>
      <c r="AK20" s="269"/>
      <c r="AL20" s="270"/>
      <c r="AM20" s="270"/>
      <c r="AN20" s="271"/>
      <c r="AO20" s="272" t="s">
        <v>491</v>
      </c>
      <c r="AP20" s="273" t="s">
        <v>492</v>
      </c>
      <c r="AQ20" s="274" t="s">
        <v>493</v>
      </c>
      <c r="AR20" s="275"/>
    </row>
    <row r="21" spans="1:46" s="248" customFormat="1" ht="13.2" x14ac:dyDescent="0.2">
      <c r="A21" s="276"/>
      <c r="AK21" s="1109" t="s">
        <v>494</v>
      </c>
      <c r="AL21" s="1110"/>
      <c r="AM21" s="1110"/>
      <c r="AN21" s="1111"/>
      <c r="AO21" s="277">
        <v>11.97</v>
      </c>
      <c r="AP21" s="278">
        <v>14.28</v>
      </c>
      <c r="AQ21" s="279">
        <v>-2.31</v>
      </c>
      <c r="AS21" s="280"/>
      <c r="AT21" s="276"/>
    </row>
    <row r="22" spans="1:46" s="248" customFormat="1" ht="13.2" x14ac:dyDescent="0.2">
      <c r="A22" s="276"/>
      <c r="AK22" s="1109" t="s">
        <v>495</v>
      </c>
      <c r="AL22" s="1110"/>
      <c r="AM22" s="1110"/>
      <c r="AN22" s="1111"/>
      <c r="AO22" s="281">
        <v>95.8</v>
      </c>
      <c r="AP22" s="282">
        <v>96</v>
      </c>
      <c r="AQ22" s="283">
        <v>-0.2</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498</v>
      </c>
      <c r="AL29" s="248"/>
      <c r="AM29" s="248"/>
      <c r="AN29" s="248"/>
      <c r="AS29" s="290"/>
    </row>
    <row r="30" spans="1:46" ht="13.5" customHeight="1" x14ac:dyDescent="0.2">
      <c r="A30" s="247"/>
      <c r="AK30" s="250"/>
      <c r="AL30" s="251"/>
      <c r="AM30" s="251"/>
      <c r="AN30" s="252"/>
      <c r="AO30" s="1101" t="s">
        <v>477</v>
      </c>
      <c r="AP30" s="253"/>
      <c r="AQ30" s="254" t="s">
        <v>478</v>
      </c>
      <c r="AR30" s="255"/>
    </row>
    <row r="31" spans="1:46" ht="13.2" x14ac:dyDescent="0.2">
      <c r="A31" s="247"/>
      <c r="AK31" s="256"/>
      <c r="AL31" s="257"/>
      <c r="AM31" s="257"/>
      <c r="AN31" s="258"/>
      <c r="AO31" s="1102"/>
      <c r="AP31" s="259" t="s">
        <v>479</v>
      </c>
      <c r="AQ31" s="260" t="s">
        <v>480</v>
      </c>
      <c r="AR31" s="261" t="s">
        <v>481</v>
      </c>
    </row>
    <row r="32" spans="1:46" ht="27" customHeight="1" x14ac:dyDescent="0.2">
      <c r="A32" s="247"/>
      <c r="AK32" s="1117" t="s">
        <v>499</v>
      </c>
      <c r="AL32" s="1118"/>
      <c r="AM32" s="1118"/>
      <c r="AN32" s="1119"/>
      <c r="AO32" s="291">
        <v>531053</v>
      </c>
      <c r="AP32" s="291">
        <v>61125</v>
      </c>
      <c r="AQ32" s="292">
        <v>83140</v>
      </c>
      <c r="AR32" s="293">
        <v>-26.5</v>
      </c>
    </row>
    <row r="33" spans="1:46" ht="13.5" customHeight="1" x14ac:dyDescent="0.2">
      <c r="A33" s="247"/>
      <c r="AK33" s="1117" t="s">
        <v>500</v>
      </c>
      <c r="AL33" s="1118"/>
      <c r="AM33" s="1118"/>
      <c r="AN33" s="1119"/>
      <c r="AO33" s="291" t="s">
        <v>486</v>
      </c>
      <c r="AP33" s="291" t="s">
        <v>486</v>
      </c>
      <c r="AQ33" s="292" t="s">
        <v>486</v>
      </c>
      <c r="AR33" s="293" t="s">
        <v>486</v>
      </c>
    </row>
    <row r="34" spans="1:46" ht="27" customHeight="1" x14ac:dyDescent="0.2">
      <c r="A34" s="247"/>
      <c r="AK34" s="1117" t="s">
        <v>501</v>
      </c>
      <c r="AL34" s="1118"/>
      <c r="AM34" s="1118"/>
      <c r="AN34" s="1119"/>
      <c r="AO34" s="291" t="s">
        <v>486</v>
      </c>
      <c r="AP34" s="291" t="s">
        <v>486</v>
      </c>
      <c r="AQ34" s="292" t="s">
        <v>486</v>
      </c>
      <c r="AR34" s="293" t="s">
        <v>486</v>
      </c>
    </row>
    <row r="35" spans="1:46" ht="27" customHeight="1" x14ac:dyDescent="0.2">
      <c r="A35" s="247"/>
      <c r="AK35" s="1117" t="s">
        <v>502</v>
      </c>
      <c r="AL35" s="1118"/>
      <c r="AM35" s="1118"/>
      <c r="AN35" s="1119"/>
      <c r="AO35" s="291">
        <v>197380</v>
      </c>
      <c r="AP35" s="291">
        <v>22719</v>
      </c>
      <c r="AQ35" s="292">
        <v>26106</v>
      </c>
      <c r="AR35" s="293">
        <v>-13</v>
      </c>
    </row>
    <row r="36" spans="1:46" ht="27" customHeight="1" x14ac:dyDescent="0.2">
      <c r="A36" s="247"/>
      <c r="AK36" s="1117" t="s">
        <v>503</v>
      </c>
      <c r="AL36" s="1118"/>
      <c r="AM36" s="1118"/>
      <c r="AN36" s="1119"/>
      <c r="AO36" s="291">
        <v>22831</v>
      </c>
      <c r="AP36" s="291">
        <v>2628</v>
      </c>
      <c r="AQ36" s="292">
        <v>4689</v>
      </c>
      <c r="AR36" s="293">
        <v>-44</v>
      </c>
    </row>
    <row r="37" spans="1:46" ht="13.5" customHeight="1" x14ac:dyDescent="0.2">
      <c r="A37" s="247"/>
      <c r="AK37" s="1117" t="s">
        <v>504</v>
      </c>
      <c r="AL37" s="1118"/>
      <c r="AM37" s="1118"/>
      <c r="AN37" s="1119"/>
      <c r="AO37" s="291" t="s">
        <v>486</v>
      </c>
      <c r="AP37" s="291" t="s">
        <v>486</v>
      </c>
      <c r="AQ37" s="292">
        <v>554</v>
      </c>
      <c r="AR37" s="293" t="s">
        <v>486</v>
      </c>
    </row>
    <row r="38" spans="1:46" ht="27" customHeight="1" x14ac:dyDescent="0.2">
      <c r="A38" s="247"/>
      <c r="AK38" s="1120" t="s">
        <v>505</v>
      </c>
      <c r="AL38" s="1121"/>
      <c r="AM38" s="1121"/>
      <c r="AN38" s="1122"/>
      <c r="AO38" s="294" t="s">
        <v>486</v>
      </c>
      <c r="AP38" s="294" t="s">
        <v>486</v>
      </c>
      <c r="AQ38" s="295">
        <v>7</v>
      </c>
      <c r="AR38" s="283" t="s">
        <v>486</v>
      </c>
      <c r="AS38" s="290"/>
    </row>
    <row r="39" spans="1:46" ht="13.2" x14ac:dyDescent="0.2">
      <c r="A39" s="247"/>
      <c r="AK39" s="1120" t="s">
        <v>506</v>
      </c>
      <c r="AL39" s="1121"/>
      <c r="AM39" s="1121"/>
      <c r="AN39" s="1122"/>
      <c r="AO39" s="291">
        <v>-29923</v>
      </c>
      <c r="AP39" s="291">
        <v>-3444</v>
      </c>
      <c r="AQ39" s="292">
        <v>-2038</v>
      </c>
      <c r="AR39" s="293">
        <v>69</v>
      </c>
      <c r="AS39" s="290"/>
    </row>
    <row r="40" spans="1:46" ht="27" customHeight="1" x14ac:dyDescent="0.2">
      <c r="A40" s="247"/>
      <c r="AK40" s="1117" t="s">
        <v>507</v>
      </c>
      <c r="AL40" s="1118"/>
      <c r="AM40" s="1118"/>
      <c r="AN40" s="1119"/>
      <c r="AO40" s="291">
        <v>-374451</v>
      </c>
      <c r="AP40" s="291">
        <v>-43100</v>
      </c>
      <c r="AQ40" s="292">
        <v>-74354</v>
      </c>
      <c r="AR40" s="293">
        <v>-42</v>
      </c>
      <c r="AS40" s="290"/>
    </row>
    <row r="41" spans="1:46" ht="13.2" x14ac:dyDescent="0.2">
      <c r="A41" s="247"/>
      <c r="AK41" s="1123" t="s">
        <v>287</v>
      </c>
      <c r="AL41" s="1124"/>
      <c r="AM41" s="1124"/>
      <c r="AN41" s="1125"/>
      <c r="AO41" s="291">
        <v>346890</v>
      </c>
      <c r="AP41" s="291">
        <v>39927</v>
      </c>
      <c r="AQ41" s="292">
        <v>38106</v>
      </c>
      <c r="AR41" s="293">
        <v>4.8</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2" x14ac:dyDescent="0.2">
      <c r="A48" s="247"/>
      <c r="AK48" s="301" t="s">
        <v>509</v>
      </c>
      <c r="AL48" s="301"/>
      <c r="AM48" s="301"/>
      <c r="AN48" s="301"/>
      <c r="AO48" s="301"/>
      <c r="AP48" s="301"/>
      <c r="AQ48" s="302"/>
      <c r="AR48" s="301"/>
    </row>
    <row r="49" spans="1:44" ht="13.5" customHeight="1" x14ac:dyDescent="0.2">
      <c r="A49" s="247"/>
      <c r="AK49" s="303"/>
      <c r="AL49" s="304"/>
      <c r="AM49" s="1112" t="s">
        <v>477</v>
      </c>
      <c r="AN49" s="1114" t="s">
        <v>510</v>
      </c>
      <c r="AO49" s="1115"/>
      <c r="AP49" s="1115"/>
      <c r="AQ49" s="1115"/>
      <c r="AR49" s="1116"/>
    </row>
    <row r="50" spans="1:44" ht="13.2" x14ac:dyDescent="0.2">
      <c r="A50" s="247"/>
      <c r="AK50" s="305"/>
      <c r="AL50" s="306"/>
      <c r="AM50" s="1113"/>
      <c r="AN50" s="307" t="s">
        <v>511</v>
      </c>
      <c r="AO50" s="308" t="s">
        <v>512</v>
      </c>
      <c r="AP50" s="309" t="s">
        <v>513</v>
      </c>
      <c r="AQ50" s="310" t="s">
        <v>514</v>
      </c>
      <c r="AR50" s="311" t="s">
        <v>515</v>
      </c>
    </row>
    <row r="51" spans="1:44" ht="13.2" x14ac:dyDescent="0.2">
      <c r="A51" s="247"/>
      <c r="AK51" s="303" t="s">
        <v>516</v>
      </c>
      <c r="AL51" s="304"/>
      <c r="AM51" s="312">
        <v>1445314</v>
      </c>
      <c r="AN51" s="313">
        <v>158286</v>
      </c>
      <c r="AO51" s="314">
        <v>-45.4</v>
      </c>
      <c r="AP51" s="315">
        <v>126525</v>
      </c>
      <c r="AQ51" s="316">
        <v>0.2</v>
      </c>
      <c r="AR51" s="317">
        <v>-45.6</v>
      </c>
    </row>
    <row r="52" spans="1:44" ht="13.2" x14ac:dyDescent="0.2">
      <c r="A52" s="247"/>
      <c r="AK52" s="318"/>
      <c r="AL52" s="319" t="s">
        <v>517</v>
      </c>
      <c r="AM52" s="320">
        <v>278698</v>
      </c>
      <c r="AN52" s="321">
        <v>30522</v>
      </c>
      <c r="AO52" s="322">
        <v>-70.7</v>
      </c>
      <c r="AP52" s="323">
        <v>67052</v>
      </c>
      <c r="AQ52" s="324">
        <v>18.100000000000001</v>
      </c>
      <c r="AR52" s="325">
        <v>-88.8</v>
      </c>
    </row>
    <row r="53" spans="1:44" ht="13.2" x14ac:dyDescent="0.2">
      <c r="A53" s="247"/>
      <c r="AK53" s="303" t="s">
        <v>518</v>
      </c>
      <c r="AL53" s="304"/>
      <c r="AM53" s="312">
        <v>747217</v>
      </c>
      <c r="AN53" s="313">
        <v>83516</v>
      </c>
      <c r="AO53" s="314">
        <v>-47.2</v>
      </c>
      <c r="AP53" s="315">
        <v>122054</v>
      </c>
      <c r="AQ53" s="316">
        <v>-3.5</v>
      </c>
      <c r="AR53" s="317">
        <v>-43.7</v>
      </c>
    </row>
    <row r="54" spans="1:44" ht="13.2" x14ac:dyDescent="0.2">
      <c r="A54" s="247"/>
      <c r="AK54" s="318"/>
      <c r="AL54" s="319" t="s">
        <v>517</v>
      </c>
      <c r="AM54" s="320">
        <v>148207</v>
      </c>
      <c r="AN54" s="321">
        <v>16565</v>
      </c>
      <c r="AO54" s="322">
        <v>-45.7</v>
      </c>
      <c r="AP54" s="323">
        <v>68298</v>
      </c>
      <c r="AQ54" s="324">
        <v>1.9</v>
      </c>
      <c r="AR54" s="325">
        <v>-47.6</v>
      </c>
    </row>
    <row r="55" spans="1:44" ht="13.2" x14ac:dyDescent="0.2">
      <c r="A55" s="247"/>
      <c r="AK55" s="303" t="s">
        <v>519</v>
      </c>
      <c r="AL55" s="304"/>
      <c r="AM55" s="312">
        <v>742211</v>
      </c>
      <c r="AN55" s="313">
        <v>83460</v>
      </c>
      <c r="AO55" s="314">
        <v>-0.1</v>
      </c>
      <c r="AP55" s="315">
        <v>111644</v>
      </c>
      <c r="AQ55" s="316">
        <v>-8.5</v>
      </c>
      <c r="AR55" s="317">
        <v>8.4</v>
      </c>
    </row>
    <row r="56" spans="1:44" ht="13.2" x14ac:dyDescent="0.2">
      <c r="A56" s="247"/>
      <c r="AK56" s="318"/>
      <c r="AL56" s="319" t="s">
        <v>517</v>
      </c>
      <c r="AM56" s="320">
        <v>236863</v>
      </c>
      <c r="AN56" s="321">
        <v>26635</v>
      </c>
      <c r="AO56" s="322">
        <v>60.8</v>
      </c>
      <c r="AP56" s="323">
        <v>66606</v>
      </c>
      <c r="AQ56" s="324">
        <v>-2.5</v>
      </c>
      <c r="AR56" s="325">
        <v>63.3</v>
      </c>
    </row>
    <row r="57" spans="1:44" ht="13.2" x14ac:dyDescent="0.2">
      <c r="A57" s="247"/>
      <c r="AK57" s="303" t="s">
        <v>520</v>
      </c>
      <c r="AL57" s="304"/>
      <c r="AM57" s="312">
        <v>449651</v>
      </c>
      <c r="AN57" s="313">
        <v>50929</v>
      </c>
      <c r="AO57" s="314">
        <v>-39</v>
      </c>
      <c r="AP57" s="315">
        <v>127917</v>
      </c>
      <c r="AQ57" s="316">
        <v>14.6</v>
      </c>
      <c r="AR57" s="317">
        <v>-53.6</v>
      </c>
    </row>
    <row r="58" spans="1:44" ht="13.2" x14ac:dyDescent="0.2">
      <c r="A58" s="247"/>
      <c r="AK58" s="318"/>
      <c r="AL58" s="319" t="s">
        <v>517</v>
      </c>
      <c r="AM58" s="320">
        <v>85609</v>
      </c>
      <c r="AN58" s="321">
        <v>9696</v>
      </c>
      <c r="AO58" s="322">
        <v>-63.6</v>
      </c>
      <c r="AP58" s="323">
        <v>69746</v>
      </c>
      <c r="AQ58" s="324">
        <v>4.7</v>
      </c>
      <c r="AR58" s="325">
        <v>-68.3</v>
      </c>
    </row>
    <row r="59" spans="1:44" ht="13.2" x14ac:dyDescent="0.2">
      <c r="A59" s="247"/>
      <c r="AK59" s="303" t="s">
        <v>521</v>
      </c>
      <c r="AL59" s="304"/>
      <c r="AM59" s="312">
        <v>569962</v>
      </c>
      <c r="AN59" s="313">
        <v>65603</v>
      </c>
      <c r="AO59" s="314">
        <v>28.8</v>
      </c>
      <c r="AP59" s="315">
        <v>135931</v>
      </c>
      <c r="AQ59" s="316">
        <v>6.3</v>
      </c>
      <c r="AR59" s="317">
        <v>22.5</v>
      </c>
    </row>
    <row r="60" spans="1:44" ht="13.2" x14ac:dyDescent="0.2">
      <c r="A60" s="247"/>
      <c r="AK60" s="318"/>
      <c r="AL60" s="319" t="s">
        <v>517</v>
      </c>
      <c r="AM60" s="320">
        <v>180391</v>
      </c>
      <c r="AN60" s="321">
        <v>20763</v>
      </c>
      <c r="AO60" s="322">
        <v>114.1</v>
      </c>
      <c r="AP60" s="323">
        <v>75320</v>
      </c>
      <c r="AQ60" s="324">
        <v>8</v>
      </c>
      <c r="AR60" s="325">
        <v>106.1</v>
      </c>
    </row>
    <row r="61" spans="1:44" ht="13.2" x14ac:dyDescent="0.2">
      <c r="A61" s="247"/>
      <c r="AK61" s="303" t="s">
        <v>522</v>
      </c>
      <c r="AL61" s="326"/>
      <c r="AM61" s="312">
        <v>790871</v>
      </c>
      <c r="AN61" s="313">
        <v>88359</v>
      </c>
      <c r="AO61" s="314">
        <v>-20.6</v>
      </c>
      <c r="AP61" s="315">
        <v>124814</v>
      </c>
      <c r="AQ61" s="327">
        <v>1.8</v>
      </c>
      <c r="AR61" s="317">
        <v>-22.4</v>
      </c>
    </row>
    <row r="62" spans="1:44" ht="13.2" x14ac:dyDescent="0.2">
      <c r="A62" s="247"/>
      <c r="AK62" s="318"/>
      <c r="AL62" s="319" t="s">
        <v>517</v>
      </c>
      <c r="AM62" s="320">
        <v>185954</v>
      </c>
      <c r="AN62" s="321">
        <v>20836</v>
      </c>
      <c r="AO62" s="322">
        <v>-1</v>
      </c>
      <c r="AP62" s="323">
        <v>69404</v>
      </c>
      <c r="AQ62" s="324">
        <v>6</v>
      </c>
      <c r="AR62" s="325">
        <v>-7</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Xh/XLmgX9pP11bI9oM+kmSXUihFaCH7lMuCBq5PbjncWqcvsCBmEo50IcToBMIAbRt80MQAtP769rnvJkos2aA==" saltValue="SYGS+BeUxHBlQS/ONOg2W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swGuyytDtSPFmRPyMAxiL25y3f1sV7WoLR+47Z2Pf3XaM/jWvFz1RszCoqToylEMb8hXFQ7zA8sIanNUCAGeaw==" saltValue="D6fyzNEedMgOUQd6kVsLj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F+biQjy901EHx4hEZckrnWN4PFF6H7mVaPKvqMRaJZm42zRZs6apbz4fzdppynRQ88+ZXbcJV2bwtdthF3o4xw==" saltValue="q6zsEtaLv29Rsdl+Q+5Av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11.69</v>
      </c>
      <c r="G47" s="12">
        <v>11.63</v>
      </c>
      <c r="H47" s="12">
        <v>14.49</v>
      </c>
      <c r="I47" s="12">
        <v>14.26</v>
      </c>
      <c r="J47" s="13">
        <v>12.21</v>
      </c>
    </row>
    <row r="48" spans="2:10" ht="57.75" customHeight="1" x14ac:dyDescent="0.2">
      <c r="B48" s="14"/>
      <c r="C48" s="1128" t="s">
        <v>4</v>
      </c>
      <c r="D48" s="1128"/>
      <c r="E48" s="1129"/>
      <c r="F48" s="15">
        <v>5.46</v>
      </c>
      <c r="G48" s="16">
        <v>6.21</v>
      </c>
      <c r="H48" s="16">
        <v>5.17</v>
      </c>
      <c r="I48" s="16">
        <v>4.25</v>
      </c>
      <c r="J48" s="17">
        <v>5.61</v>
      </c>
    </row>
    <row r="49" spans="2:10" ht="57.75" customHeight="1" thickBot="1" x14ac:dyDescent="0.25">
      <c r="B49" s="18"/>
      <c r="C49" s="1130" t="s">
        <v>5</v>
      </c>
      <c r="D49" s="1130"/>
      <c r="E49" s="1131"/>
      <c r="F49" s="19" t="s">
        <v>529</v>
      </c>
      <c r="G49" s="20">
        <v>1.69</v>
      </c>
      <c r="H49" s="20">
        <v>1.71</v>
      </c>
      <c r="I49" s="20" t="s">
        <v>530</v>
      </c>
      <c r="J49" s="21" t="s">
        <v>531</v>
      </c>
    </row>
    <row r="50" spans="2:10" ht="13.2" x14ac:dyDescent="0.2"/>
  </sheetData>
  <sheetProtection algorithmName="SHA-512" hashValue="uX6NE3V1RCXkDxDelsOmgP4KVAqrvW/g1zhyWcJWAHIBrVW3TsALDvznQ+YxfhgEQJErZmdq3Iwin6InsAoHcw==" saltValue="jgiE58JlX08slUAvLhmcc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