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2 ①３月公表分【㉙～新規】\06 最終版【ＨＰアップ用】\"/>
    </mc:Choice>
  </mc:AlternateContent>
  <xr:revisionPtr revIDLastSave="0" documentId="13_ncr:1_{7360C3DC-5C9B-4756-80E7-A05DB2EECD5E}" xr6:coauthVersionLast="36" xr6:coauthVersionMax="36" xr10:uidLastSave="{00000000-0000-0000-0000-000000000000}"/>
  <bookViews>
    <workbookView xWindow="0" yWindow="0" windowWidth="28800" windowHeight="9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<sst xmlns="http://schemas.openxmlformats.org/spreadsheetml/2006/main" count="1080" uniqueCount="596">
  <si>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</si>
  <si>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</si>
  <si>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</si>
  <si>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</si>
  <si>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</si>
  <si>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</si>
  <si>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</si>
  <si>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</si>
  <si>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</si>
  <si>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</si>
  <si>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</si>
  <si>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</si>
  <si>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</si>
  <si>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</si>
  <si>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</si>
  <si>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</si>
  <si>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</si>
  <si>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</si>
  <si>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</si>
  <si>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</si>
  <si>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</si>
  <si>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</si>
  <si>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</si>
  <si>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</si>
  <si>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</si>
  <si>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</si>
  <si>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</si>
  <si>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</si>
  <si>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</si>
  <si>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</si>
  <si>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</si>
  <si>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</si>
  <si>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</si>
  <si>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</si>
  <si>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</si>
  <si>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</si>
  <si>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</si>
  <si>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</si>
  <si>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</si>
  <si>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</si>
  <si>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</si>
  <si>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</si>
  <si>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</si>
  <si>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</si>
  <si>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</si>
  <si>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</si>
  <si>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</si>
  <si>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</si>
  <si>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</si>
  <si>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</si>
  <si>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</si>
  <si>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</si>
  <si>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</si>
  <si>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</si>
  <si>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</si>
  <si>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</si>
  <si>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</si>
  <si>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</si>
  <si>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</si>
  <si>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</si>
  <si>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</si>
  <si>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</si>
  <si>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</si>
  <si>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</si>
  <si>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</si>
  <si>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</si>
  <si>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</si>
  <si>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</si>
  <si>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</si>
  <si>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</si>
  <si>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</si>
  <si>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</si>
  <si>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</si>
  <si>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</si>
  <si>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</si>
  <si>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</si>
  <si>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</si>
  <si>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</si>
  <si>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</si>
  <si>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</si>
  <si>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</si>
  <si>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</si>
  <si>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</si>
  <si>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</si>
  <si>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</si>
  <si>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</si>
  <si>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</si>
  <si>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</si>
  <si>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</si>
  <si>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</si>
  <si>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</si>
  <si>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</si>
  <si>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</si>
  <si>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</si>
  <si>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</si>
  <si>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</si>
  <si>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</si>
  <si>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</si>
  <si>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</si>
  <si>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</si>
  <si>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</si>
  <si>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</si>
  <si>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</si>
  <si>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</si>
  <si>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</si>
  <si>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</si>
  <si>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</si>
  <si>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</si>
  <si>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</si>
  <si>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</si>
  <si>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</si>
  <si>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</si>
  <si>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</si>
  <si>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</si>
  <si>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</si>
  <si>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</si>
  <si>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</si>
  <si>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</si>
  <si>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</si>
  <si>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</si>
  <si>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</si>
  <si>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</si>
  <si>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</si>
  <si>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</si>
  <si>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</si>
  <si>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</si>
  <si>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</si>
  <si>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</si>
  <si>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</si>
  <si>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</si>
  <si>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</si>
  <si>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</si>
  <si>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</si>
  <si>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</si>
  <si>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</si>
  <si>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</si>
  <si>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</si>
  <si>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</si>
  <si>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</si>
  <si>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</si>
  <si>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</si>
  <si>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</si>
  <si>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</si>
  <si>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</si>
  <si>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</si>
  <si>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</si>
  <si>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</si>
  <si>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</si>
  <si>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</si>
  <si>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</si>
  <si>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</si>
  <si>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</si>
  <si>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</si>
  <si>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</si>
  <si>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</si>
  <si>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</si>
  <si>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</si>
  <si>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</si>
  <si>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</si>
  <si>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</si>
  <si>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</si>
  <si>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</si>
  <si>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</si>
  <si>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</si>
  <si>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</si>
  <si>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</si>
  <si>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</si>
  <si>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</si>
  <si>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</si>
  <si>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</si>
  <si>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</si>
  <si>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</si>
  <si>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</si>
  <si>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</si>
  <si>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</si>
  <si>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</si>
  <si>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</si>
  <si>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</si>
  <si>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</si>
  <si>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</si>
  <si>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</si>
  <si>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</si>
  <si>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</si>
  <si>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</si>
  <si>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</si>
  <si>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</si>
  <si>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</si>
  <si>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</si>
  <si>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</si>
  <si>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</si>
  <si>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</si>
  <si>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</si>
  <si>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</si>
  <si>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</si>
  <si>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</si>
  <si>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</si>
  <si>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</si>
  <si>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</si>
  <si>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</si>
  <si>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</si>
  <si>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</si>
  <si>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</si>
  <si>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</si>
  <si>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</si>
  <si>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</si>
  <si>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</si>
  <si>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</si>
  <si>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</si>
  <si>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</si>
  <si>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</si>
  <si>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</si>
  <si>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</si>
  <si>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</si>
  <si>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</si>
  <si>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</si>
  <si>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</si>
  <si>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</si>
  <si>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</si>
  <si>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</si>
  <si>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</si>
  <si>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</si>
  <si>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</si>
  <si>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</si>
  <si>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</si>
  <si>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</si>
  <si>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</si>
  <si>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</si>
  <si>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</si>
  <si>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</si>
  <si>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</si>
  <si>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</si>
  <si>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</si>
  <si>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</si>
  <si>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</si>
  <si>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</si>
  <si>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</si>
  <si>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</si>
  <si>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</si>
  <si>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</si>
  <si>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</si>
  <si>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</si>
  <si>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</si>
  <si>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</si>
  <si>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</si>
  <si>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</si>
  <si>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</si>
  <si>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</si>
  <si>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</si>
  <si>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</si>
  <si>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</si>
  <si>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</si>
  <si>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</si>
  <si>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</si>
  <si>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</si>
  <si>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</si>
  <si>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</si>
  <si>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</si>
  <si>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</si>
  <si>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</si>
  <si>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</si>
  <si>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</si>
  <si>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</si>
  <si>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</si>
  <si>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</si>
  <si>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</si>
  <si>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</si>
  <si>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</si>
  <si>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</si>
  <si>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</si>
  <si>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</si>
  <si>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</si>
  <si>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</si>
  <si>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</si>
  <si>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</si>
  <si>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</si>
  <si>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</si>
  <si>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</si>
  <si>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</si>
  <si>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</si>
  <si>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</si>
  <si>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</si>
  <si>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</si>
  <si>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</si>
  <si>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</si>
  <si>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</si>
  <si>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</si>
  <si>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</si>
  <si>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</si>
  <si>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</si>
  <si>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</si>
  <si>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</si>
  <si>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</si>
  <si>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</si>
  <si>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</si>
  <si>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</si>
  <si>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</si>
  <si>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</si>
  <si>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</si>
  <si>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</si>
  <si>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</si>
  <si>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</si>
  <si>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</si>
  <si>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</si>
  <si>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</si>
  <si>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</si>
  <si>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</si>
  <si>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</si>
  <si>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</si>
  <si>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</si>
  <si>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</si>
  <si>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</si>
  <si>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</si>
  <si>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</si>
  <si>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</si>
  <si>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</si>
  <si>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</si>
  <si>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</si>
  <si>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</si>
  <si>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</si>
  <si>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</si>
  <si>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</si>
  <si>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</si>
  <si>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</si>
  <si>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</si>
  <si>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</si>
  <si>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</si>
  <si>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</si>
  <si>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</si>
  <si>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</si>
  <si>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</si>
  <si>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</si>
  <si>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</si>
  <si>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</si>
  <si>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</si>
  <si>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</si>
  <si>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</si>
  <si>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</si>
  <si>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</si>
  <si>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</si>
  <si>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</si>
  <si>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</si>
  <si>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</si>
  <si>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</si>
  <si>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</si>
  <si>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</si>
  <si>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</si>
  <si>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</si>
  <si>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</si>
  <si>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</si>
  <si>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</si>
  <si>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</si>
  <si>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</si>
  <si>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</si>
  <si>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</si>
  <si>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</si>
  <si>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</si>
  <si>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</si>
  <si>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</si>
  <si>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</si>
  <si>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</si>
  <si>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</si>
  <si>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</si>
  <si>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</si>
  <si>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</si>
  <si>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</si>
  <si>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</si>
  <si>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</si>
  <si>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</si>
  <si>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</si>
  <si>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</si>
  <si>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</si>
  <si>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</si>
  <si>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</si>
  <si>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</si>
  <si>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</si>
  <si>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</si>
  <si>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</si>
  <si>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</si>
  <si>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</si>
  <si>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</si>
  <si>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</si>
  <si>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</si>
  <si>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</si>
  <si>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</si>
  <si>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</si>
  <si>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</si>
  <si>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</si>
  <si>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</si>
  <si>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</si>
  <si>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</si>
  <si>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</si>
  <si>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</si>
  <si>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</si>
  <si>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</si>
  <si>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</si>
  <si>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</si>
  <si>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</si>
  <si>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</si>
  <si>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</si>
  <si>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</si>
  <si>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</si>
  <si>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</si>
  <si>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</si>
  <si>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</si>
  <si>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</si>
  <si>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</si>
  <si>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</si>
  <si>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</si>
  <si>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</si>
  <si>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</si>
  <si>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</si>
  <si>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</si>
  <si>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</si>
  <si>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</si>
  <si>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</si>
  <si>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</si>
  <si>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</si>
  <si>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</si>
  <si>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</si>
  <si>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</si>
  <si>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</si>
  <si>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</si>
  <si>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</si>
  <si>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</si>
  <si>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</si>
  <si>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</si>
  <si>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</si>
  <si>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</si>
  <si>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</si>
  <si>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</si>
  <si>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</si>
  <si>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</si>
  <si>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</si>
  <si>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</si>
  <si>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</si>
  <si>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</si>
  <si>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</si>
  <si>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</si>
  <si>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</si>
  <si>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</si>
  <si>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</si>
  <si>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</si>
  <si>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</si>
  <si>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</si>
  <si>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</si>
  <si>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</si>
  <si>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</si>
  <si>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</si>
  <si>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</si>
  <si>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</si>
  <si>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</si>
  <si>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</si>
  <si>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</si>
  <si>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</si>
  <si>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</si>
  <si>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</si>
  <si>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</si>
  <si>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</si>
  <si>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</si>
  <si>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</si>
  <si>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</si>
  <si>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</si>
  <si>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</si>
  <si>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</si>
  <si>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</si>
  <si>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</si>
  <si>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</si>
  <si>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</si>
  <si>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</si>
  <si>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</si>
  <si>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</si>
  <si>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</si>
  <si>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</si>
  <si>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</si>
  <si>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</si>
  <si>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</si>
  <si>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</si>
  <si>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</si>
  <si>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</si>
  <si>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</si>
  <si>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</si>
  <si>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</si>
  <si>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</si>
  <si>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</si>
  <si>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</si>
  <si>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</si>
  <si>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</si>
  <si>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</si>
  <si>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</si>
  <si>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</si>
  <si>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</si>
  <si>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</si>
  <si>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</si>
  <si>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</si>
  <si>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</si>
  <si>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</si>
  <si>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</si>
  <si>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</si>
  <si>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</si>
  <si>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</si>
  <si>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</si>
  <si>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</si>
  <si>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</si>
  <si>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</si>
  <si>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</si>
  <si>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</si>
  <si>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</si>
  <si>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</si>
  <si>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</si>
  <si>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</si>
  <si>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</si>
  <si>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</si>
  <si>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</si>
  <si>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</si>
  <si>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</si>
  <si>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</si>
  <si>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</si>
  <si>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</si>
  <si>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</si>
  <si>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</si>
  <si>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</si>
  <si>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</si>
  <si>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</si>
  <si>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</si>
  <si>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</si>
  <si>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</si>
  <si>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</si>
  <si>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</si>
  <si>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</si>
  <si>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</si>
  <si>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</si>
  <si>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</si>
  <si>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</si>
  <si>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</si>
  <si>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</si>
  <si>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</si>
  <si>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</si>
  <si>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</si>
  <si>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</si>
  <si>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</si>
  <si>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</si>
  <si>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</si>
  <si>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</si>
  <si>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</si>
  <si>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</si>
  <si>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</si>
  <si>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</si>
  <si>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</si>
  <si>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</si>
  <si>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</si>
  <si>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</si>
  <si>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</si>
  <si>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</si>
  <si>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</si>
  <si>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</si>
  <si>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</si>
  <si>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</si>
  <si>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</si>
  <si>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</si>
  <si>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</si>
  <si>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</si>
  <si>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</si>
  <si>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6.68</t>
  </si>
  <si>
    <t>▲ 7.85</t>
  </si>
  <si>
    <t>▲ 4.54</t>
  </si>
  <si>
    <t>▲ 8.37</t>
  </si>
  <si>
    <t>▲ 1.58</t>
  </si>
  <si>
    <t>宇治田原町水道事業会計</t>
  </si>
  <si>
    <t>一般会計</t>
  </si>
  <si>
    <t>宇治田原町介護保険特別会計</t>
  </si>
  <si>
    <t>宇治田原町下水道事業会計</t>
  </si>
  <si>
    <t>宇治田原町国民健康保険特別会計（事業勘定）</t>
  </si>
  <si>
    <t>▲ 0.82</t>
  </si>
  <si>
    <t>宇治田原町後期高齢者医療特別会計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</si>
  <si>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</si>
  <si>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</si>
  <si>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</si>
  <si>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</si>
  <si>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</si>
  <si>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</si>
  <si>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</si>
  <si>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</si>
  <si>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城南衛生管理組合</t>
    <phoneticPr fontId="2"/>
  </si>
  <si>
    <t>京都府市町村職員退職手当組合</t>
    <phoneticPr fontId="2"/>
  </si>
  <si>
    <t>京都府市町村議会議員公務災害補償等組合</t>
    <phoneticPr fontId="2"/>
  </si>
  <si>
    <t>京都府自治会館管理組合</t>
    <phoneticPr fontId="2"/>
  </si>
  <si>
    <t>京都府後期高齢者医療広域連合（一般会計）</t>
    <phoneticPr fontId="2"/>
  </si>
  <si>
    <t>京都府後期高齢者医療広域連合（後期高齢者医療特別会計）</t>
    <phoneticPr fontId="2"/>
  </si>
  <si>
    <t>京都地方税機構</t>
    <phoneticPr fontId="2"/>
  </si>
  <si>
    <t>-</t>
    <phoneticPr fontId="2"/>
  </si>
  <si>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</si>
  <si>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</si>
  <si>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2"/>
  </si>
  <si>
    <t>豊かな森を育てる基金</t>
    <rPh sb="0" eb="1">
      <t>ユタ</t>
    </rPh>
    <rPh sb="3" eb="4">
      <t>モリ</t>
    </rPh>
    <rPh sb="5" eb="6">
      <t>ソダ</t>
    </rPh>
    <rPh sb="8" eb="10">
      <t>キキン</t>
    </rPh>
    <phoneticPr fontId="2"/>
  </si>
  <si>
    <t>ふるさと応援基金</t>
    <rPh sb="4" eb="6">
      <t>オウエン</t>
    </rPh>
    <rPh sb="6" eb="8">
      <t>キキン</t>
    </rPh>
    <phoneticPr fontId="5"/>
  </si>
  <si>
    <t>地域づくり振興基金</t>
    <rPh sb="0" eb="2">
      <t>チイキ</t>
    </rPh>
    <rPh sb="5" eb="7">
      <t>シンコウ</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</si>
</sst>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EC5-4DF1-BC9A-7CA6D3E1C4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49201</c:v>
                </c:pt>
                <c:pt idx="1">
                  <c:v>77780</c:v>
                </c:pt>
                <c:pt idx="2">
                  <c:v>152123</c:v>
                </c:pt>
                <c:pt idx="3">
                  <c:v>289756</c:v>
                </c:pt>
                <c:pt idx="4">
                  <c:v>158286</c:v>
                </c:pt>
              </c:numCache>
            </c:numRef>
          </c:val>
          <c:smooth val="0"/>
          <c:extLst>
            <c:ext xmlns:c16="http://schemas.microsoft.com/office/drawing/2014/chart" uri="{C3380CC4-5D6E-409C-BE32-E72D297353CC}">
              <c16:uniqueId val="{00000001-5EC5-4DF1-BC9A-7CA6D3E1C4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4.03</c:v>
                </c:pt>
                <c:pt idx="1">
                  <c:v>3.83</c:v>
                </c:pt>
                <c:pt idx="2">
                  <c:v>5.82</c:v>
                </c:pt>
                <c:pt idx="3">
                  <c:v>1.33</c:v>
                </c:pt>
                <c:pt idx="4">
                  <c:v>5.46</c:v>
                </c:pt>
              </c:numCache>
            </c:numRef>
          </c:val>
          <c:extLst>
            <c:ext xmlns:c16="http://schemas.microsoft.com/office/drawing/2014/chart" uri="{C3380CC4-5D6E-409C-BE32-E72D297353CC}">
              <c16:uniqueId val="{00000000-3F43-47A4-A4C1-800279DA1E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37.17</c:v>
                </c:pt>
                <c:pt idx="1">
                  <c:v>29.36</c:v>
                </c:pt>
                <c:pt idx="2">
                  <c:v>22.41</c:v>
                </c:pt>
                <c:pt idx="3">
                  <c:v>18.73</c:v>
                </c:pt>
                <c:pt idx="4">
                  <c:v>11.69</c:v>
                </c:pt>
              </c:numCache>
            </c:numRef>
          </c:val>
          <c:extLst>
            <c:ext xmlns:c16="http://schemas.microsoft.com/office/drawing/2014/chart" uri="{C3380CC4-5D6E-409C-BE32-E72D297353CC}">
              <c16:uniqueId val="{00000001-3F43-47A4-A4C1-800279DA1E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-6.68</c:v>
                </c:pt>
                <c:pt idx="1">
                  <c:v>-7.85</c:v>
                </c:pt>
                <c:pt idx="2">
                  <c:v>-4.54</c:v>
                </c:pt>
                <c:pt idx="3">
                  <c:v>-8.3699999999999992</c:v>
                </c:pt>
                <c:pt idx="4">
                  <c:v>-1.58</c:v>
                </c:pt>
              </c:numCache>
            </c:numRef>
          </c:val>
          <c:smooth val="0"/>
          <c:extLst>
            <c:ext xmlns:c16="http://schemas.microsoft.com/office/drawing/2014/chart" uri="{C3380CC4-5D6E-409C-BE32-E72D297353CC}">
              <c16:uniqueId val="{00000002-3F43-47A4-A4C1-800279DA1E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0.49</c:v>
                </c:pt>
                <c:pt idx="4">
                  <c:v>#N/A</c:v>
                </c:pt>
                <c:pt idx="5">
                  <c:v>2.09</c:v>
                </c:pt>
                <c:pt idx="6">
                  <c:v>0</c:v>
                </c:pt>
                <c:pt idx="7">
                  <c:v>0</c:v>
                </c:pt>
                <c:pt idx="8">
                  <c:v>0</c:v>
                </c:pt>
                <c:pt idx="9">
                  <c:v>0</c:v>
                </c:pt>
              </c:numCache>
            </c:numRef>
          </c:val>
          <c:extLst>
            <c:ext xmlns:c16="http://schemas.microsoft.com/office/drawing/2014/chart" uri="{C3380CC4-5D6E-409C-BE32-E72D297353CC}">
              <c16:uniqueId val="{00000000-82F2-4688-88F8-6906B8C31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F2-4688-88F8-6906B8C312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F2-4688-88F8-6906B8C312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F2-4688-88F8-6906B8C312C4}"/>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4-82F2-4688-88F8-6906B8C312C4}"/>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0.82</c:v>
                </c:pt>
                <c:pt idx="1">
                  <c:v>#N/A</c:v>
                </c:pt>
                <c:pt idx="2">
                  <c:v>#N/A</c:v>
                </c:pt>
                <c:pt idx="3">
                  <c:v>1.03</c:v>
                </c:pt>
                <c:pt idx="4">
                  <c:v>#N/A</c:v>
                </c:pt>
                <c:pt idx="5">
                  <c:v>0.56000000000000005</c:v>
                </c:pt>
                <c:pt idx="6">
                  <c:v>#N/A</c:v>
                </c:pt>
                <c:pt idx="7">
                  <c:v>0.42</c:v>
                </c:pt>
                <c:pt idx="8">
                  <c:v>#N/A</c:v>
                </c:pt>
                <c:pt idx="9">
                  <c:v>0.32</c:v>
                </c:pt>
              </c:numCache>
            </c:numRef>
          </c:val>
          <c:extLst>
            <c:ext xmlns:c16="http://schemas.microsoft.com/office/drawing/2014/chart" uri="{C3380CC4-5D6E-409C-BE32-E72D297353CC}">
              <c16:uniqueId val="{00000005-82F2-4688-88F8-6906B8C312C4}"/>
            </c:ext>
          </c:extLst>
        </c:ser>
        <c:ser>
          <c:idx val="6"/>
          <c:order val="6"/>
          <c:tx>
            <c:strRef>
              <c:f>データシート!$A$33</c:f>
              <c:strCache>
                <c:ptCount val="1"/>
                <c:pt idx="0">
                  <c:v>宇治田原町下水道事業会計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0.69</c:v>
                </c:pt>
                <c:pt idx="8">
                  <c:v>#N/A</c:v>
                </c:pt>
                <c:pt idx="9">
                  <c:v>0.98</c:v>
                </c:pt>
              </c:numCache>
            </c:numRef>
          </c:val>
          <c:extLst>
            <c:ext xmlns:c16="http://schemas.microsoft.com/office/drawing/2014/chart" uri="{C3380CC4-5D6E-409C-BE32-E72D297353CC}">
              <c16:uniqueId val="{00000006-82F2-4688-88F8-6906B8C312C4}"/>
            </c:ext>
          </c:extLst>
        </c:ser>
        <c:ser>
          <c:idx val="7"/>
          <c:order val="7"/>
          <c:tx>
            <c:strRef>
              <c:f>データシート!$A$34</c:f>
              <c:strCache>
                <c:ptCount val="1"/>
                <c:pt idx="0">
                  <c:v>宇治田原町介護保険特別会計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0.96</c:v>
                </c:pt>
                <c:pt idx="4">
                  <c:v>#N/A</c:v>
                </c:pt>
                <c:pt idx="5">
                  <c:v>1.1100000000000001</c:v>
                </c:pt>
                <c:pt idx="6">
                  <c:v>#N/A</c:v>
                </c:pt>
                <c:pt idx="7">
                  <c:v>1.31</c:v>
                </c:pt>
                <c:pt idx="8">
                  <c:v>#N/A</c:v>
                </c:pt>
                <c:pt idx="9">
                  <c:v>1.67</c:v>
                </c:pt>
              </c:numCache>
            </c:numRef>
          </c:val>
          <c:extLst>
            <c:ext xmlns:c16="http://schemas.microsoft.com/office/drawing/2014/chart" uri="{C3380CC4-5D6E-409C-BE32-E72D297353CC}">
              <c16:uniqueId val="{00000007-82F2-4688-88F8-6906B8C312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4.0199999999999996</c:v>
                </c:pt>
                <c:pt idx="2">
                  <c:v>#N/A</c:v>
                </c:pt>
                <c:pt idx="3">
                  <c:v>3.83</c:v>
                </c:pt>
                <c:pt idx="4">
                  <c:v>#N/A</c:v>
                </c:pt>
                <c:pt idx="5">
                  <c:v>5.81</c:v>
                </c:pt>
                <c:pt idx="6">
                  <c:v>#N/A</c:v>
                </c:pt>
                <c:pt idx="7">
                  <c:v>1.33</c:v>
                </c:pt>
                <c:pt idx="8">
                  <c:v>#N/A</c:v>
                </c:pt>
                <c:pt idx="9">
                  <c:v>5.45</c:v>
                </c:pt>
              </c:numCache>
            </c:numRef>
          </c:val>
          <c:extLst>
            <c:ext xmlns:c16="http://schemas.microsoft.com/office/drawing/2014/chart" uri="{C3380CC4-5D6E-409C-BE32-E72D297353CC}">
              <c16:uniqueId val="{00000008-82F2-4688-88F8-6906B8C312C4}"/>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c:v>
                </c:pt>
                <c:pt idx="2">
                  <c:v>#N/A</c:v>
                </c:pt>
                <c:pt idx="3">
                  <c:v>5.04</c:v>
                </c:pt>
                <c:pt idx="4">
                  <c:v>#N/A</c:v>
                </c:pt>
                <c:pt idx="5">
                  <c:v>4.42</c:v>
                </c:pt>
                <c:pt idx="6">
                  <c:v>#N/A</c:v>
                </c:pt>
                <c:pt idx="7">
                  <c:v>5.75</c:v>
                </c:pt>
                <c:pt idx="8">
                  <c:v>#N/A</c:v>
                </c:pt>
                <c:pt idx="9">
                  <c:v>6.36</c:v>
                </c:pt>
              </c:numCache>
            </c:numRef>
          </c:val>
          <c:extLst>
            <c:ext xmlns:c16="http://schemas.microsoft.com/office/drawing/2014/chart" uri="{C3380CC4-5D6E-409C-BE32-E72D297353CC}">
              <c16:uniqueId val="{00000009-82F2-4688-88F8-6906B8C31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408</c:v>
                </c:pt>
                <c:pt idx="5">
                  <c:v>439</c:v>
                </c:pt>
                <c:pt idx="8">
                  <c:v>440</c:v>
                </c:pt>
                <c:pt idx="11">
                  <c:v>410</c:v>
                </c:pt>
                <c:pt idx="14">
                  <c:v>427</c:v>
                </c:pt>
              </c:numCache>
            </c:numRef>
          </c:val>
          <c:extLst>
            <c:ext xmlns:c16="http://schemas.microsoft.com/office/drawing/2014/chart" uri="{C3380CC4-5D6E-409C-BE32-E72D297353CC}">
              <c16:uniqueId val="{00000000-5B76-49A4-9D8D-A0AFD7D0D8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76-49A4-9D8D-A0AFD7D0D8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76-49A4-9D8D-A0AFD7D0D8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14</c:v>
                </c:pt>
                <c:pt idx="6">
                  <c:v>18</c:v>
                </c:pt>
                <c:pt idx="9">
                  <c:v>17</c:v>
                </c:pt>
                <c:pt idx="12">
                  <c:v>26</c:v>
                </c:pt>
              </c:numCache>
            </c:numRef>
          </c:val>
          <c:extLst>
            <c:ext xmlns:c16="http://schemas.microsoft.com/office/drawing/2014/chart" uri="{C3380CC4-5D6E-409C-BE32-E72D297353CC}">
              <c16:uniqueId val="{00000003-5B76-49A4-9D8D-A0AFD7D0D8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131</c:v>
                </c:pt>
                <c:pt idx="3">
                  <c:v>137</c:v>
                </c:pt>
                <c:pt idx="6">
                  <c:v>162</c:v>
                </c:pt>
                <c:pt idx="9">
                  <c:v>144</c:v>
                </c:pt>
                <c:pt idx="12">
                  <c:v>147</c:v>
                </c:pt>
              </c:numCache>
            </c:numRef>
          </c:val>
          <c:extLst>
            <c:ext xmlns:c16="http://schemas.microsoft.com/office/drawing/2014/chart" uri="{C3380CC4-5D6E-409C-BE32-E72D297353CC}">
              <c16:uniqueId val="{00000004-5B76-49A4-9D8D-A0AFD7D0D8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6-49A4-9D8D-A0AFD7D0D8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76-49A4-9D8D-A0AFD7D0D8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371</c:v>
                </c:pt>
                <c:pt idx="3">
                  <c:v>390</c:v>
                </c:pt>
                <c:pt idx="6">
                  <c:v>395</c:v>
                </c:pt>
                <c:pt idx="9">
                  <c:v>419</c:v>
                </c:pt>
                <c:pt idx="12">
                  <c:v>470</c:v>
                </c:pt>
              </c:numCache>
            </c:numRef>
          </c:val>
          <c:extLst>
            <c:ext xmlns:c16="http://schemas.microsoft.com/office/drawing/2014/chart" uri="{C3380CC4-5D6E-409C-BE32-E72D297353CC}">
              <c16:uniqueId val="{00000007-5B76-49A4-9D8D-A0AFD7D0D8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102</c:v>
                </c:pt>
                <c:pt idx="5">
                  <c:v>#N/A</c:v>
                </c:pt>
                <c:pt idx="6">
                  <c:v>#N/A</c:v>
                </c:pt>
                <c:pt idx="7">
                  <c:v>135</c:v>
                </c:pt>
                <c:pt idx="8">
                  <c:v>#N/A</c:v>
                </c:pt>
                <c:pt idx="9">
                  <c:v>#N/A</c:v>
                </c:pt>
                <c:pt idx="10">
                  <c:v>170</c:v>
                </c:pt>
                <c:pt idx="11">
                  <c:v>#N/A</c:v>
                </c:pt>
                <c:pt idx="12">
                  <c:v>#N/A</c:v>
                </c:pt>
                <c:pt idx="13">
                  <c:v>216</c:v>
                </c:pt>
                <c:pt idx="14">
                  <c:v>#N/A</c:v>
                </c:pt>
              </c:numCache>
            </c:numRef>
          </c:val>
          <c:smooth val="0"/>
          <c:extLst>
            <c:ext xmlns:c16="http://schemas.microsoft.com/office/drawing/2014/chart" uri="{C3380CC4-5D6E-409C-BE32-E72D297353CC}">
              <c16:uniqueId val="{00000008-5B76-49A4-9D8D-A0AFD7D0D8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5035</c:v>
                </c:pt>
                <c:pt idx="5">
                  <c:v>5077</c:v>
                </c:pt>
                <c:pt idx="8">
                  <c:v>5201</c:v>
                </c:pt>
                <c:pt idx="11">
                  <c:v>5489</c:v>
                </c:pt>
                <c:pt idx="14">
                  <c:v>5453</c:v>
                </c:pt>
              </c:numCache>
            </c:numRef>
          </c:val>
          <c:extLst>
            <c:ext xmlns:c16="http://schemas.microsoft.com/office/drawing/2014/chart" uri="{C3380CC4-5D6E-409C-BE32-E72D297353CC}">
              <c16:uniqueId val="{00000000-3148-4D97-A3B6-EDB7630EE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c:v>
                </c:pt>
                <c:pt idx="5">
                  <c:v>68</c:v>
                </c:pt>
                <c:pt idx="8">
                  <c:v>37</c:v>
                </c:pt>
                <c:pt idx="11">
                  <c:v>30</c:v>
                </c:pt>
                <c:pt idx="14">
                  <c:v>22</c:v>
                </c:pt>
              </c:numCache>
            </c:numRef>
          </c:val>
          <c:extLst>
            <c:ext xmlns:c16="http://schemas.microsoft.com/office/drawing/2014/chart" uri="{C3380CC4-5D6E-409C-BE32-E72D297353CC}">
              <c16:uniqueId val="{00000001-3148-4D97-A3B6-EDB7630EE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2446</c:v>
                </c:pt>
                <c:pt idx="5">
                  <c:v>2193</c:v>
                </c:pt>
                <c:pt idx="8">
                  <c:v>1684</c:v>
                </c:pt>
                <c:pt idx="11">
                  <c:v>1304</c:v>
                </c:pt>
                <c:pt idx="14">
                  <c:v>964</c:v>
                </c:pt>
              </c:numCache>
            </c:numRef>
          </c:val>
          <c:extLst>
            <c:ext xmlns:c16="http://schemas.microsoft.com/office/drawing/2014/chart" uri="{C3380CC4-5D6E-409C-BE32-E72D297353CC}">
              <c16:uniqueId val="{00000002-3148-4D97-A3B6-EDB7630EE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48-4D97-A3B6-EDB7630EE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48-4D97-A3B6-EDB7630EE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48-4D97-A3B6-EDB7630EE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533</c:v>
                </c:pt>
                <c:pt idx="3">
                  <c:v>530</c:v>
                </c:pt>
                <c:pt idx="6">
                  <c:v>488</c:v>
                </c:pt>
                <c:pt idx="9">
                  <c:v>489</c:v>
                </c:pt>
                <c:pt idx="12">
                  <c:v>472</c:v>
                </c:pt>
              </c:numCache>
            </c:numRef>
          </c:val>
          <c:extLst>
            <c:ext xmlns:c16="http://schemas.microsoft.com/office/drawing/2014/chart" uri="{C3380CC4-5D6E-409C-BE32-E72D297353CC}">
              <c16:uniqueId val="{00000006-3148-4D97-A3B6-EDB7630EE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188</c:v>
                </c:pt>
                <c:pt idx="3">
                  <c:v>242</c:v>
                </c:pt>
                <c:pt idx="6">
                  <c:v>233</c:v>
                </c:pt>
                <c:pt idx="9">
                  <c:v>233</c:v>
                </c:pt>
                <c:pt idx="12">
                  <c:v>212</c:v>
                </c:pt>
              </c:numCache>
            </c:numRef>
          </c:val>
          <c:extLst>
            <c:ext xmlns:c16="http://schemas.microsoft.com/office/drawing/2014/chart" uri="{C3380CC4-5D6E-409C-BE32-E72D297353CC}">
              <c16:uniqueId val="{00000007-3148-4D97-A3B6-EDB7630EE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2254</c:v>
                </c:pt>
                <c:pt idx="3">
                  <c:v>2303</c:v>
                </c:pt>
                <c:pt idx="6">
                  <c:v>2330</c:v>
                </c:pt>
                <c:pt idx="9">
                  <c:v>2391</c:v>
                </c:pt>
                <c:pt idx="12">
                  <c:v>2242</c:v>
                </c:pt>
              </c:numCache>
            </c:numRef>
          </c:val>
          <c:extLst>
            <c:ext xmlns:c16="http://schemas.microsoft.com/office/drawing/2014/chart" uri="{C3380CC4-5D6E-409C-BE32-E72D297353CC}">
              <c16:uniqueId val="{00000008-3148-4D97-A3B6-EDB7630EE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26</c:v>
                </c:pt>
                <c:pt idx="6">
                  <c:v>24</c:v>
                </c:pt>
                <c:pt idx="9">
                  <c:v>21</c:v>
                </c:pt>
                <c:pt idx="12">
                  <c:v>18</c:v>
                </c:pt>
              </c:numCache>
            </c:numRef>
          </c:val>
          <c:extLst>
            <c:ext xmlns:c16="http://schemas.microsoft.com/office/drawing/2014/chart" uri="{C3380CC4-5D6E-409C-BE32-E72D297353CC}">
              <c16:uniqueId val="{00000009-3148-4D97-A3B6-EDB7630EE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4322</c:v>
                </c:pt>
                <c:pt idx="3">
                  <c:v>4473</c:v>
                </c:pt>
                <c:pt idx="6">
                  <c:v>4863</c:v>
                </c:pt>
                <c:pt idx="9">
                  <c:v>6399</c:v>
                </c:pt>
                <c:pt idx="12">
                  <c:v>6747</c:v>
                </c:pt>
              </c:numCache>
            </c:numRef>
          </c:val>
          <c:extLst>
            <c:ext xmlns:c16="http://schemas.microsoft.com/office/drawing/2014/chart" uri="{C3380CC4-5D6E-409C-BE32-E72D297353CC}">
              <c16:uniqueId val="{0000000A-3148-4D97-A3B6-EDB7630EE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237</c:v>
                </c:pt>
                <c:pt idx="5">
                  <c:v>#N/A</c:v>
                </c:pt>
                <c:pt idx="6">
                  <c:v>#N/A</c:v>
                </c:pt>
                <c:pt idx="7">
                  <c:v>1016</c:v>
                </c:pt>
                <c:pt idx="8">
                  <c:v>#N/A</c:v>
                </c:pt>
                <c:pt idx="9">
                  <c:v>#N/A</c:v>
                </c:pt>
                <c:pt idx="10">
                  <c:v>2711</c:v>
                </c:pt>
                <c:pt idx="11">
                  <c:v>#N/A</c:v>
                </c:pt>
                <c:pt idx="12">
                  <c:v>#N/A</c:v>
                </c:pt>
                <c:pt idx="13">
                  <c:v>3251</c:v>
                </c:pt>
                <c:pt idx="14">
                  <c:v>#N/A</c:v>
                </c:pt>
              </c:numCache>
            </c:numRef>
          </c:val>
          <c:smooth val="0"/>
          <c:extLst>
            <c:ext xmlns:c16="http://schemas.microsoft.com/office/drawing/2014/chart" uri="{C3380CC4-5D6E-409C-BE32-E72D297353CC}">
              <c16:uniqueId val="{0000000B-3148-4D97-A3B6-EDB7630EE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645</c:v>
                </c:pt>
                <c:pt idx="1">
                  <c:v>535</c:v>
                </c:pt>
                <c:pt idx="2">
                  <c:v>358</c:v>
                </c:pt>
              </c:numCache>
            </c:numRef>
          </c:val>
          <c:extLst>
            <c:ext xmlns:c16="http://schemas.microsoft.com/office/drawing/2014/chart" uri="{C3380CC4-5D6E-409C-BE32-E72D297353CC}">
              <c16:uniqueId val="{00000000-CD06-47DA-B4A9-7C23C2FB91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D06-47DA-B4A9-7C23C2FB91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954</c:v>
                </c:pt>
                <c:pt idx="1">
                  <c:v>683</c:v>
                </c:pt>
                <c:pt idx="2">
                  <c:v>562</c:v>
                </c:pt>
              </c:numCache>
            </c:numRef>
          </c:val>
          <c:extLst>
            <c:ext xmlns:c16="http://schemas.microsoft.com/office/drawing/2014/chart" uri="{C3380CC4-5D6E-409C-BE32-E72D297353CC}">
              <c16:uniqueId val="{00000002-CD06-47DA-B4A9-7C23C2FB91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関西電力南変電所や宇治田原工業団地への企業立地により、固定資産税や法人事業所の税収があることから、財政力指数は類似団体を上回る</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となっている。引き続き財政基盤強化のため、税の徴収強化や企業の立地促進等の歳入増に努める。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人件費や公債費が高い傾向にあることから、</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令和２年度は、経常支出全体では増加しているものの、普通交付税や臨時財政対策債がそれ以上に増加したため、前年度に比べ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ポイント改善した。今後、主要幹線道路整備などの投資的経費の伸びにより、公債費の増加が見込まれることから、義務的経費の抑制及び町税等収入の確保に取り組み、経常収支比率の上昇抑制に努める。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80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64</xdr:row>
      <xdr:rowOff>169672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一人当たりの金額は、類似団体平均を下回っているが、人件費比率だけを見てみると、類似団体平均を上回っている。これは、人口が減少していることに加え、ごみ収集や学校給食調理、保育所運営などを直営で行っ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主要幹線道路整備など、本町にとって重要かつ大きな事業を抱えており、人件費の削減が厳しい状況にあるが、ごみ収集業務民間委託の拡充等の検討を進めるなど、コスト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115207</xdr:rowOff>
    </xdr:from>
    <xdr:to>
      <xdr:col>23</xdr:col>
      <xdr:colOff>133350</xdr:colOff>
      <xdr:row>81</xdr:row>
      <xdr:rowOff>162020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2657"/>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104386</xdr:rowOff>
    </xdr:from>
    <xdr:to>
      <xdr:col>19</xdr:col>
      <xdr:colOff>133350</xdr:colOff>
      <xdr:row>81</xdr:row>
      <xdr:rowOff>115207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183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90832</xdr:rowOff>
    </xdr:from>
    <xdr:to>
      <xdr:col>15</xdr:col>
      <xdr:colOff>82550</xdr:colOff>
      <xdr:row>81</xdr:row>
      <xdr:rowOff>104386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8282"/>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80025</xdr:rowOff>
    </xdr:from>
    <xdr:to>
      <xdr:col>11</xdr:col>
      <xdr:colOff>31750</xdr:colOff>
      <xdr:row>81</xdr:row>
      <xdr:rowOff>90832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7475"/>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111220</xdr:rowOff>
    </xdr:from>
    <xdr:to>
      <xdr:col>23</xdr:col>
      <xdr:colOff>184150</xdr:colOff>
      <xdr:row>82</xdr:row>
      <xdr:rowOff>41370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127747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64407</xdr:rowOff>
    </xdr:from>
    <xdr:to>
      <xdr:col>19</xdr:col>
      <xdr:colOff>184150</xdr:colOff>
      <xdr:row>81</xdr:row>
      <xdr:rowOff>166007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53586</xdr:rowOff>
    </xdr:from>
    <xdr:to>
      <xdr:col>15</xdr:col>
      <xdr:colOff>133350</xdr:colOff>
      <xdr:row>81</xdr:row>
      <xdr:rowOff>155186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165363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40032</xdr:rowOff>
    </xdr:from>
    <xdr:to>
      <xdr:col>11</xdr:col>
      <xdr:colOff>82550</xdr:colOff>
      <xdr:row>81</xdr:row>
      <xdr:rowOff>141632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151809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29225</xdr:rowOff>
    </xdr:from>
    <xdr:to>
      <xdr:col>7</xdr:col>
      <xdr:colOff>31750</xdr:colOff>
      <xdr:row>81</xdr:row>
      <xdr:rowOff>130825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国に準拠した給与体系を採用しており、ラスパイレス指数の前年度数値は</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今後も適正な人事配置と行政効率の高い組織づくりを進めていくとともに、国基準を基本に給与の適正化に努める。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次定員適正化計画（計画期間：令和２年度～令和６年度）に基づく定員管理を行っており、人口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主要幹線道路整備など、本町にとって大きな事業を抱えているが、民間委託化、退職者不補充等の職員削減に取り組み、引き続き適正な定員管理に努める。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15145</xdr:rowOff>
    </xdr:from>
    <xdr:to>
      <xdr:col>81</xdr:col>
      <xdr:colOff>44450</xdr:colOff>
      <xdr:row>60</xdr:row>
      <xdr:rowOff>25400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02145"/>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31432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124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26003</xdr:rowOff>
    </xdr:from>
    <xdr:to>
      <xdr:col>72</xdr:col>
      <xdr:colOff>203200</xdr:colOff>
      <xdr:row>60</xdr:row>
      <xdr:rowOff>31432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1300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5493</xdr:rowOff>
    </xdr:from>
    <xdr:to>
      <xdr:col>68</xdr:col>
      <xdr:colOff>152400</xdr:colOff>
      <xdr:row>60</xdr:row>
      <xdr:rowOff>26003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135795</xdr:rowOff>
    </xdr:from>
    <xdr:to>
      <xdr:col>81</xdr:col>
      <xdr:colOff>95250</xdr:colOff>
      <xdr:row>60</xdr:row>
      <xdr:rowOff>65945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152322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146653</xdr:rowOff>
    </xdr:from>
    <xdr:to>
      <xdr:col>68</xdr:col>
      <xdr:colOff>203200</xdr:colOff>
      <xdr:row>60</xdr:row>
      <xdr:rowOff>76803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126143</xdr:rowOff>
    </xdr:from>
    <xdr:to>
      <xdr:col>64</xdr:col>
      <xdr:colOff>152400</xdr:colOff>
      <xdr:row>60</xdr:row>
      <xdr:rowOff>56293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66470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過去からの起債抑制により、類似団体平均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令和２年度に完了した新庁舎建設事業や、現在実施している主要幹線道路整備の進捗により借入が増えたことにより、昨年度から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今後、積極投資してきた新庁舎建設事業や主要幹線道路整備に係る公債費が増加していくことを踏まえると、計画的な起債発行に努め、公債費の健全性を維持していくことが必要と考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52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地方債残高が増加するとともに、充当可能基金が減少してきていることから、将来負担比率は悪化してきており、令和２年度も</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将来負担比率を維持していくためには、現在実施している主要幹線道路整備などの事業で、国・府の補助金や交付税措置のある有利な起債を積極的に活用するほか、各種基金の取り崩し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1101</xdr:rowOff>
    </xdr:from>
    <xdr:to>
      <xdr:col>81</xdr:col>
      <xdr:colOff>44450</xdr:colOff>
      <xdr:row>19</xdr:row>
      <xdr:rowOff>100034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258651"/>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19</xdr:row>
      <xdr:rowOff>1101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04465"/>
          <a:ext cx="889000" cy="5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15</xdr:row>
      <xdr:rowOff>132715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49491"/>
          <a:ext cx="8890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49234</xdr:rowOff>
    </xdr:from>
    <xdr:to>
      <xdr:col>81</xdr:col>
      <xdr:colOff>95250</xdr:colOff>
      <xdr:row>19</xdr:row>
      <xdr:rowOff>150834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21311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121751</xdr:rowOff>
    </xdr:from>
    <xdr:to>
      <xdr:col>77</xdr:col>
      <xdr:colOff>95250</xdr:colOff>
      <xdr:row>19</xdr:row>
      <xdr:rowOff>51901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36678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9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169841</xdr:rowOff>
    </xdr:from>
    <xdr:to>
      <xdr:col>68</xdr:col>
      <xdr:colOff>203200</xdr:colOff>
      <xdr:row>14</xdr:row>
      <xdr:rowOff>99991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84768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人件費に係るものは、令和２年度において</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と類似団体に比べて高い傾向にある。これは、ごみ収集や学校給食調理、保育所運営などを直営で行っていることが要因と考えられる。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今後も適正な人事配置と民間委託化を含めた行政効率の高い組織づくりを進めていくとともに、国基準を基本に給与の適正化に努める。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95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061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42418</xdr:rowOff>
    </xdr:from>
    <xdr:to>
      <xdr:col>11</xdr:col>
      <xdr:colOff>9525</xdr:colOff>
      <xdr:row>39</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28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163068</xdr:rowOff>
    </xdr:from>
    <xdr:to>
      <xdr:col>6</xdr:col>
      <xdr:colOff>171450</xdr:colOff>
      <xdr:row>39</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会計年度任用職員制度の開始により、令和２年度の物件費は減少し、経常収支比率は、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下回る状況となった。今後も引き続き行財政改革を進め、経常的なコスト削減に努める。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6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扶助費に係る経常収支比率が類似団体を上回っている要因として、障がい者自立支援給付の増加や福祉医療費助成制度の充実などが挙げられる。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２年度は、扶助費としていた保育所運営費等の会計年度任用職員に係る費用が人件費となり、扶助費は減少したものの、中長期的には今後も増加傾向が続くと予測されるため、町単独制度の内容を精査し、必要以上の扶助費支出を抑制するなど適正な支出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61</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3394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1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1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1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99060</xdr:rowOff>
    </xdr:from>
    <xdr:to>
      <xdr:col>11</xdr:col>
      <xdr:colOff>60325</xdr:colOff>
      <xdr:row>61</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その他については、各特別会計への繰出金が大半を占めており、令和２年度は減少となった。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今後も、各特別会計での基準外繰出を抑制できるよう経費節減に取り組み、税収を主な財源とする普通会計の負担額を減らしていくように努める。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1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5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ごみ・し尿処理を一部事務組合方式で実施しており、消防業務においても近隣市に委託していることから、補助費の割合は全国平均や京都府平均を上回っている。令和２年度補助費等は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年度から類似団体平均を上回る状況となっているため、補助制度内容等の精査に努め、適正な支出に努める。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866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令和２年度に完了した新庁舎建設事業や、現在実施している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56135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21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19558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公債費以外の経常収支比率が類似団体平均を上回っているのは、人件費、扶助費の比率が高くなっているのが要因である。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行政改革の取り組みを通じて、人件費の抑制に努めるとともに、町単独制度の内容を精査し、必要以上の扶助費支出を抑制するなど適正な支出に努める。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49276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3949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51967</xdr:rowOff>
    </xdr:from>
    <xdr:to>
      <xdr:col>29</xdr:col>
      <xdr:colOff>127000</xdr:colOff>
      <xdr:row>18</xdr:row>
      <xdr:rowOff>111888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5692"/>
          <a:ext cx="647700" cy="5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111888</xdr:rowOff>
    </xdr:from>
    <xdr:to>
      <xdr:col>26</xdr:col>
      <xdr:colOff>50800</xdr:colOff>
      <xdr:row>18</xdr:row>
      <xdr:rowOff>112135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5613"/>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112135</xdr:rowOff>
    </xdr:from>
    <xdr:to>
      <xdr:col>22</xdr:col>
      <xdr:colOff>114300</xdr:colOff>
      <xdr:row>18</xdr:row>
      <xdr:rowOff>159400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45860"/>
          <a:ext cx="6985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159400</xdr:rowOff>
    </xdr:from>
    <xdr:to>
      <xdr:col>18</xdr:col>
      <xdr:colOff>177800</xdr:colOff>
      <xdr:row>19</xdr:row>
      <xdr:rowOff>10024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1167</xdr:rowOff>
    </xdr:from>
    <xdr:to>
      <xdr:col>29</xdr:col>
      <xdr:colOff>177800</xdr:colOff>
      <xdr:row>18</xdr:row>
      <xdr:rowOff>102767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144694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61088</xdr:rowOff>
    </xdr:from>
    <xdr:to>
      <xdr:col>26</xdr:col>
      <xdr:colOff>101600</xdr:colOff>
      <xdr:row>18</xdr:row>
      <xdr:rowOff>162688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147465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61335</xdr:rowOff>
    </xdr:from>
    <xdr:to>
      <xdr:col>22</xdr:col>
      <xdr:colOff>165100</xdr:colOff>
      <xdr:row>18</xdr:row>
      <xdr:rowOff>162935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147712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108600</xdr:rowOff>
    </xdr:from>
    <xdr:to>
      <xdr:col>19</xdr:col>
      <xdr:colOff>38100</xdr:colOff>
      <xdr:row>19</xdr:row>
      <xdr:rowOff>38750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130674</xdr:rowOff>
    </xdr:from>
    <xdr:to>
      <xdr:col>15</xdr:col>
      <xdr:colOff>101600</xdr:colOff>
      <xdr:row>19</xdr:row>
      <xdr:rowOff>60824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45601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36</xdr:row>
      <xdr:rowOff>30563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8284"/>
          <a:ext cx="6477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30563</xdr:rowOff>
    </xdr:from>
    <xdr:to>
      <xdr:col>26</xdr:col>
      <xdr:colOff>50800</xdr:colOff>
      <xdr:row>36</xdr:row>
      <xdr:rowOff>94311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3813"/>
          <a:ext cx="698500" cy="6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94311</xdr:rowOff>
    </xdr:from>
    <xdr:to>
      <xdr:col>22</xdr:col>
      <xdr:colOff>114300</xdr:colOff>
      <xdr:row>36</xdr:row>
      <xdr:rowOff>154546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7561"/>
          <a:ext cx="698500" cy="6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144929</xdr:rowOff>
    </xdr:from>
    <xdr:to>
      <xdr:col>18</xdr:col>
      <xdr:colOff>177800</xdr:colOff>
      <xdr:row>36</xdr:row>
      <xdr:rowOff>154546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8179"/>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237134</xdr:rowOff>
    </xdr:from>
    <xdr:to>
      <xdr:col>29</xdr:col>
      <xdr:colOff>177800</xdr:colOff>
      <xdr:row>35</xdr:row>
      <xdr:rowOff>338734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209211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322663</xdr:rowOff>
    </xdr:from>
    <xdr:to>
      <xdr:col>26</xdr:col>
      <xdr:colOff>101600</xdr:colOff>
      <xdr:row>36</xdr:row>
      <xdr:rowOff>81363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66140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43511</xdr:rowOff>
    </xdr:from>
    <xdr:to>
      <xdr:col>22</xdr:col>
      <xdr:colOff>165100</xdr:colOff>
      <xdr:row>36</xdr:row>
      <xdr:rowOff>145111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103746</xdr:rowOff>
    </xdr:from>
    <xdr:to>
      <xdr:col>19</xdr:col>
      <xdr:colOff>38100</xdr:colOff>
      <xdr:row>37</xdr:row>
      <xdr:rowOff>33896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94129</xdr:rowOff>
    </xdr:from>
    <xdr:to>
      <xdr:col>15</xdr:col>
      <xdr:colOff>101600</xdr:colOff>
      <xdr:row>37</xdr:row>
      <xdr:rowOff>24279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157607</xdr:rowOff>
    </xdr:from>
    <xdr:to>
      <xdr:col>24</xdr:col>
      <xdr:colOff>63500</xdr:colOff>
      <xdr:row>36</xdr:row>
      <xdr:rowOff>133574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8357"/>
          <a:ext cx="838200" cy="1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126548</xdr:rowOff>
    </xdr:from>
    <xdr:to>
      <xdr:col>19</xdr:col>
      <xdr:colOff>177800</xdr:colOff>
      <xdr:row>36</xdr:row>
      <xdr:rowOff>133574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8748"/>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126266</xdr:rowOff>
    </xdr:from>
    <xdr:to>
      <xdr:col>15</xdr:col>
      <xdr:colOff>50800</xdr:colOff>
      <xdr:row>36</xdr:row>
      <xdr:rowOff>126548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846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126266</xdr:rowOff>
    </xdr:from>
    <xdr:to>
      <xdr:col>10</xdr:col>
      <xdr:colOff>114300</xdr:colOff>
      <xdr:row>36</xdr:row>
      <xdr:rowOff>144539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106807</xdr:rowOff>
    </xdr:from>
    <xdr:to>
      <xdr:col>24</xdr:col>
      <xdr:colOff>114300</xdr:colOff>
      <xdr:row>36</xdr:row>
      <xdr:rowOff>36957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85234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82774</xdr:rowOff>
    </xdr:from>
    <xdr:to>
      <xdr:col>20</xdr:col>
      <xdr:colOff>38100</xdr:colOff>
      <xdr:row>37</xdr:row>
      <xdr:rowOff>12924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75748</xdr:rowOff>
    </xdr:from>
    <xdr:to>
      <xdr:col>15</xdr:col>
      <xdr:colOff>101600</xdr:colOff>
      <xdr:row>37</xdr:row>
      <xdr:rowOff>5898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168475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75466</xdr:rowOff>
    </xdr:from>
    <xdr:to>
      <xdr:col>10</xdr:col>
      <xdr:colOff>165100</xdr:colOff>
      <xdr:row>37</xdr:row>
      <xdr:rowOff>5616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168193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93739</xdr:rowOff>
    </xdr:from>
    <xdr:to>
      <xdr:col>6</xdr:col>
      <xdr:colOff>38100</xdr:colOff>
      <xdr:row>37</xdr:row>
      <xdr:rowOff>23889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138248</xdr:rowOff>
    </xdr:from>
    <xdr:to>
      <xdr:col>24</xdr:col>
      <xdr:colOff>63500</xdr:colOff>
      <xdr:row>57</xdr:row>
      <xdr:rowOff>142843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10898"/>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138248</xdr:rowOff>
    </xdr:from>
    <xdr:to>
      <xdr:col>19</xdr:col>
      <xdr:colOff>177800</xdr:colOff>
      <xdr:row>57</xdr:row>
      <xdr:rowOff>138942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898"/>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138942</xdr:rowOff>
    </xdr:from>
    <xdr:to>
      <xdr:col>15</xdr:col>
      <xdr:colOff>50800</xdr:colOff>
      <xdr:row>57</xdr:row>
      <xdr:rowOff>141677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159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141677</xdr:rowOff>
    </xdr:from>
    <xdr:to>
      <xdr:col>10</xdr:col>
      <xdr:colOff>114300</xdr:colOff>
      <xdr:row>57</xdr:row>
      <xdr:rowOff>144200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4327"/>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92043</xdr:rowOff>
    </xdr:from>
    <xdr:to>
      <xdr:col>24</xdr:col>
      <xdr:colOff>114300</xdr:colOff>
      <xdr:row>58</xdr:row>
      <xdr:rowOff>22193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87448</xdr:rowOff>
    </xdr:from>
    <xdr:to>
      <xdr:col>20</xdr:col>
      <xdr:colOff>38100</xdr:colOff>
      <xdr:row>58</xdr:row>
      <xdr:rowOff>17598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88142</xdr:rowOff>
    </xdr:from>
    <xdr:to>
      <xdr:col>15</xdr:col>
      <xdr:colOff>101600</xdr:colOff>
      <xdr:row>58</xdr:row>
      <xdr:rowOff>18292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90877</xdr:rowOff>
    </xdr:from>
    <xdr:to>
      <xdr:col>10</xdr:col>
      <xdr:colOff>165100</xdr:colOff>
      <xdr:row>58</xdr:row>
      <xdr:rowOff>21027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93400</xdr:rowOff>
    </xdr:from>
    <xdr:to>
      <xdr:col>6</xdr:col>
      <xdr:colOff>38100</xdr:colOff>
      <xdr:row>58</xdr:row>
      <xdr:rowOff>23550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20371</xdr:rowOff>
    </xdr:from>
    <xdr:to>
      <xdr:col>24</xdr:col>
      <xdr:colOff>63500</xdr:colOff>
      <xdr:row>79</xdr:row>
      <xdr:rowOff>20599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492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11849</xdr:rowOff>
    </xdr:from>
    <xdr:to>
      <xdr:col>19</xdr:col>
      <xdr:colOff>177800</xdr:colOff>
      <xdr:row>79</xdr:row>
      <xdr:rowOff>20599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6399"/>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11849</xdr:rowOff>
    </xdr:from>
    <xdr:to>
      <xdr:col>15</xdr:col>
      <xdr:colOff>50800</xdr:colOff>
      <xdr:row>79</xdr:row>
      <xdr:rowOff>19419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6399"/>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11925</xdr:rowOff>
    </xdr:from>
    <xdr:to>
      <xdr:col>10</xdr:col>
      <xdr:colOff>114300</xdr:colOff>
      <xdr:row>79</xdr:row>
      <xdr:rowOff>19419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56475"/>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141021</xdr:rowOff>
    </xdr:from>
    <xdr:to>
      <xdr:col>24</xdr:col>
      <xdr:colOff>114300</xdr:colOff>
      <xdr:row>79</xdr:row>
      <xdr:rowOff>71171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55948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141249</xdr:rowOff>
    </xdr:from>
    <xdr:to>
      <xdr:col>20</xdr:col>
      <xdr:colOff>38100</xdr:colOff>
      <xdr:row>79</xdr:row>
      <xdr:rowOff>71399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62526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132499</xdr:rowOff>
    </xdr:from>
    <xdr:to>
      <xdr:col>15</xdr:col>
      <xdr:colOff>101600</xdr:colOff>
      <xdr:row>79</xdr:row>
      <xdr:rowOff>62649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140069</xdr:rowOff>
    </xdr:from>
    <xdr:to>
      <xdr:col>10</xdr:col>
      <xdr:colOff>165100</xdr:colOff>
      <xdr:row>79</xdr:row>
      <xdr:rowOff>70219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132575</xdr:rowOff>
    </xdr:from>
    <xdr:to>
      <xdr:col>6</xdr:col>
      <xdr:colOff>38100</xdr:colOff>
      <xdr:row>79</xdr:row>
      <xdr:rowOff>62725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53852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158826</xdr:rowOff>
    </xdr:from>
    <xdr:to>
      <xdr:col>24</xdr:col>
      <xdr:colOff>63500</xdr:colOff>
      <xdr:row>97</xdr:row>
      <xdr:rowOff>55042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18026"/>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158826</xdr:rowOff>
    </xdr:from>
    <xdr:to>
      <xdr:col>19</xdr:col>
      <xdr:colOff>177800</xdr:colOff>
      <xdr:row>96</xdr:row>
      <xdr:rowOff>171196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802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171196</xdr:rowOff>
    </xdr:from>
    <xdr:to>
      <xdr:col>15</xdr:col>
      <xdr:colOff>50800</xdr:colOff>
      <xdr:row>97</xdr:row>
      <xdr:rowOff>14236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0396"/>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xdr:rowOff>
    </xdr:from>
    <xdr:to>
      <xdr:col>10</xdr:col>
      <xdr:colOff>114300</xdr:colOff>
      <xdr:row>97</xdr:row>
      <xdr:rowOff>14236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33965"/>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4242</xdr:rowOff>
    </xdr:from>
    <xdr:to>
      <xdr:col>24</xdr:col>
      <xdr:colOff>114300</xdr:colOff>
      <xdr:row>97</xdr:row>
      <xdr:rowOff>105842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154119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108026</xdr:rowOff>
    </xdr:from>
    <xdr:to>
      <xdr:col>20</xdr:col>
      <xdr:colOff>38100</xdr:colOff>
      <xdr:row>97</xdr:row>
      <xdr:rowOff>38176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54703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120396</xdr:rowOff>
    </xdr:from>
    <xdr:to>
      <xdr:col>15</xdr:col>
      <xdr:colOff>101600</xdr:colOff>
      <xdr:row>97</xdr:row>
      <xdr:rowOff>50546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134886</xdr:rowOff>
    </xdr:from>
    <xdr:to>
      <xdr:col>10</xdr:col>
      <xdr:colOff>165100</xdr:colOff>
      <xdr:row>97</xdr:row>
      <xdr:rowOff>65036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81563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123965</xdr:rowOff>
    </xdr:from>
    <xdr:to>
      <xdr:col>6</xdr:col>
      <xdr:colOff>38100</xdr:colOff>
      <xdr:row>97</xdr:row>
      <xdr:rowOff>54115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70642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162118</xdr:rowOff>
    </xdr:from>
    <xdr:to>
      <xdr:col>55</xdr:col>
      <xdr:colOff>0</xdr:colOff>
      <xdr:row>38</xdr:row>
      <xdr:rowOff>32162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4318"/>
          <a:ext cx="838200" cy="2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32162</xdr:rowOff>
    </xdr:from>
    <xdr:to>
      <xdr:col>50</xdr:col>
      <xdr:colOff>114300</xdr:colOff>
      <xdr:row>38</xdr:row>
      <xdr:rowOff>89570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7262"/>
          <a:ext cx="889000" cy="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89570</xdr:rowOff>
    </xdr:from>
    <xdr:to>
      <xdr:col>45</xdr:col>
      <xdr:colOff>177800</xdr:colOff>
      <xdr:row>38</xdr:row>
      <xdr:rowOff>90342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04670"/>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90342</xdr:rowOff>
    </xdr:from>
    <xdr:to>
      <xdr:col>41</xdr:col>
      <xdr:colOff>50800</xdr:colOff>
      <xdr:row>38</xdr:row>
      <xdr:rowOff>102065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05442"/>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111318</xdr:rowOff>
    </xdr:from>
    <xdr:to>
      <xdr:col>55</xdr:col>
      <xdr:colOff>50800</xdr:colOff>
      <xdr:row>37</xdr:row>
      <xdr:rowOff>41468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152813</xdr:rowOff>
    </xdr:from>
    <xdr:to>
      <xdr:col>50</xdr:col>
      <xdr:colOff>165100</xdr:colOff>
      <xdr:row>38</xdr:row>
      <xdr:rowOff>82962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74089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38770</xdr:rowOff>
    </xdr:from>
    <xdr:to>
      <xdr:col>46</xdr:col>
      <xdr:colOff>38100</xdr:colOff>
      <xdr:row>38</xdr:row>
      <xdr:rowOff>140370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39542</xdr:rowOff>
    </xdr:from>
    <xdr:to>
      <xdr:col>41</xdr:col>
      <xdr:colOff>101600</xdr:colOff>
      <xdr:row>38</xdr:row>
      <xdr:rowOff>141142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132269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51265</xdr:rowOff>
    </xdr:from>
    <xdr:to>
      <xdr:col>36</xdr:col>
      <xdr:colOff>165100</xdr:colOff>
      <xdr:row>38</xdr:row>
      <xdr:rowOff>152865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143992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xdr:rowOff>
    </xdr:from>
    <xdr:to>
      <xdr:col>55</xdr:col>
      <xdr:colOff>0</xdr:colOff>
      <xdr:row>58</xdr:row>
      <xdr:rowOff>67332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1324"/>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7224</xdr:rowOff>
    </xdr:from>
    <xdr:to>
      <xdr:col>50</xdr:col>
      <xdr:colOff>114300</xdr:colOff>
      <xdr:row>58</xdr:row>
      <xdr:rowOff>70149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1324"/>
          <a:ext cx="889000" cy="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70149</xdr:rowOff>
    </xdr:from>
    <xdr:to>
      <xdr:col>45</xdr:col>
      <xdr:colOff>177800</xdr:colOff>
      <xdr:row>58</xdr:row>
      <xdr:rowOff>104139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4249"/>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104139</xdr:rowOff>
    </xdr:from>
    <xdr:to>
      <xdr:col>41</xdr:col>
      <xdr:colOff>50800</xdr:colOff>
      <xdr:row>58</xdr:row>
      <xdr:rowOff>117205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8239"/>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16532</xdr:rowOff>
    </xdr:from>
    <xdr:to>
      <xdr:col>55</xdr:col>
      <xdr:colOff>50800</xdr:colOff>
      <xdr:row>58</xdr:row>
      <xdr:rowOff>118132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127874</xdr:rowOff>
    </xdr:from>
    <xdr:to>
      <xdr:col>50</xdr:col>
      <xdr:colOff>165100</xdr:colOff>
      <xdr:row>58</xdr:row>
      <xdr:rowOff>58024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19349</xdr:rowOff>
    </xdr:from>
    <xdr:to>
      <xdr:col>46</xdr:col>
      <xdr:colOff>38100</xdr:colOff>
      <xdr:row>58</xdr:row>
      <xdr:rowOff>120949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137476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53339</xdr:rowOff>
    </xdr:from>
    <xdr:to>
      <xdr:col>41</xdr:col>
      <xdr:colOff>101600</xdr:colOff>
      <xdr:row>58</xdr:row>
      <xdr:rowOff>154939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146066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66405</xdr:rowOff>
    </xdr:from>
    <xdr:to>
      <xdr:col>36</xdr:col>
      <xdr:colOff>165100</xdr:colOff>
      <xdr:row>58</xdr:row>
      <xdr:rowOff>168005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159132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80575</xdr:rowOff>
    </xdr:from>
    <xdr:to>
      <xdr:col>55</xdr:col>
      <xdr:colOff>0</xdr:colOff>
      <xdr:row>78</xdr:row>
      <xdr:rowOff>73372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82225"/>
          <a:ext cx="838200" cy="1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80575</xdr:rowOff>
    </xdr:from>
    <xdr:to>
      <xdr:col>50</xdr:col>
      <xdr:colOff>114300</xdr:colOff>
      <xdr:row>78</xdr:row>
      <xdr:rowOff>125047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82225"/>
          <a:ext cx="889000" cy="2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125047</xdr:rowOff>
    </xdr:from>
    <xdr:to>
      <xdr:col>45</xdr:col>
      <xdr:colOff>177800</xdr:colOff>
      <xdr:row>78</xdr:row>
      <xdr:rowOff>159378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147"/>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159378</xdr:rowOff>
    </xdr:from>
    <xdr:to>
      <xdr:col>41</xdr:col>
      <xdr:colOff>50800</xdr:colOff>
      <xdr:row>79</xdr:row>
      <xdr:rowOff>31031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2478"/>
          <a:ext cx="889000" cy="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22572</xdr:rowOff>
    </xdr:from>
    <xdr:to>
      <xdr:col>55</xdr:col>
      <xdr:colOff>50800</xdr:colOff>
      <xdr:row>78</xdr:row>
      <xdr:rowOff>124172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45449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29775</xdr:rowOff>
    </xdr:from>
    <xdr:to>
      <xdr:col>50</xdr:col>
      <xdr:colOff>165100</xdr:colOff>
      <xdr:row>77</xdr:row>
      <xdr:rowOff>131375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147902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74247</xdr:rowOff>
    </xdr:from>
    <xdr:to>
      <xdr:col>46</xdr:col>
      <xdr:colOff>38100</xdr:colOff>
      <xdr:row>79</xdr:row>
      <xdr:rowOff>4397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20924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108578</xdr:rowOff>
    </xdr:from>
    <xdr:to>
      <xdr:col>41</xdr:col>
      <xdr:colOff>101600</xdr:colOff>
      <xdr:row>79</xdr:row>
      <xdr:rowOff>38728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29855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151681</xdr:rowOff>
    </xdr:from>
    <xdr:to>
      <xdr:col>36</xdr:col>
      <xdr:colOff>165100</xdr:colOff>
      <xdr:row>79</xdr:row>
      <xdr:rowOff>81831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23879</xdr:rowOff>
    </xdr:from>
    <xdr:to>
      <xdr:col>55</xdr:col>
      <xdr:colOff>0</xdr:colOff>
      <xdr:row>99</xdr:row>
      <xdr:rowOff>24326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97429"/>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19805</xdr:rowOff>
    </xdr:from>
    <xdr:to>
      <xdr:col>50</xdr:col>
      <xdr:colOff>114300</xdr:colOff>
      <xdr:row>99</xdr:row>
      <xdr:rowOff>24326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9335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14306</xdr:rowOff>
    </xdr:from>
    <xdr:to>
      <xdr:col>45</xdr:col>
      <xdr:colOff>177800</xdr:colOff>
      <xdr:row>99</xdr:row>
      <xdr:rowOff>19805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87856"/>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14306</xdr:rowOff>
    </xdr:from>
    <xdr:to>
      <xdr:col>41</xdr:col>
      <xdr:colOff>50800</xdr:colOff>
      <xdr:row>99</xdr:row>
      <xdr:rowOff>17876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785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144529</xdr:rowOff>
    </xdr:from>
    <xdr:to>
      <xdr:col>55</xdr:col>
      <xdr:colOff>50800</xdr:colOff>
      <xdr:row>99</xdr:row>
      <xdr:rowOff>74679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59456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144976</xdr:rowOff>
    </xdr:from>
    <xdr:to>
      <xdr:col>50</xdr:col>
      <xdr:colOff>165100</xdr:colOff>
      <xdr:row>99</xdr:row>
      <xdr:rowOff>75126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66253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140455</xdr:rowOff>
    </xdr:from>
    <xdr:to>
      <xdr:col>46</xdr:col>
      <xdr:colOff>38100</xdr:colOff>
      <xdr:row>99</xdr:row>
      <xdr:rowOff>70605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61732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134956</xdr:rowOff>
    </xdr:from>
    <xdr:to>
      <xdr:col>41</xdr:col>
      <xdr:colOff>101600</xdr:colOff>
      <xdr:row>99</xdr:row>
      <xdr:rowOff>65106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56233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138526</xdr:rowOff>
    </xdr:from>
    <xdr:to>
      <xdr:col>36</xdr:col>
      <xdr:colOff>165100</xdr:colOff>
      <xdr:row>99</xdr:row>
      <xdr:rowOff>68676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59803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23788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0338"/>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7965</xdr:rowOff>
    </xdr:from>
    <xdr:to>
      <xdr:col>81</xdr:col>
      <xdr:colOff>50800</xdr:colOff>
      <xdr:row>39</xdr:row>
      <xdr:rowOff>23788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45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7965</xdr:rowOff>
    </xdr:from>
    <xdr:to>
      <xdr:col>76</xdr:col>
      <xdr:colOff>114300</xdr:colOff>
      <xdr:row>39</xdr:row>
      <xdr:rowOff>41703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451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41703</xdr:rowOff>
    </xdr:from>
    <xdr:to>
      <xdr:col>71</xdr:col>
      <xdr:colOff>177800</xdr:colOff>
      <xdr:row>39</xdr:row>
      <xdr:rowOff>44339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25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144438</xdr:rowOff>
    </xdr:from>
    <xdr:to>
      <xdr:col>81</xdr:col>
      <xdr:colOff>101600</xdr:colOff>
      <xdr:row>39</xdr:row>
      <xdr:rowOff>74588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65715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128615</xdr:rowOff>
    </xdr:from>
    <xdr:to>
      <xdr:col>76</xdr:col>
      <xdr:colOff>165100</xdr:colOff>
      <xdr:row>39</xdr:row>
      <xdr:rowOff>58765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49892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162353</xdr:rowOff>
    </xdr:from>
    <xdr:to>
      <xdr:col>72</xdr:col>
      <xdr:colOff>38100</xdr:colOff>
      <xdr:row>39</xdr:row>
      <xdr:rowOff>92503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83630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164989</xdr:rowOff>
    </xdr:from>
    <xdr:to>
      <xdr:col>67</xdr:col>
      <xdr:colOff>101600</xdr:colOff>
      <xdr:row>39</xdr:row>
      <xdr:rowOff>95139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86266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74309</xdr:rowOff>
    </xdr:from>
    <xdr:to>
      <xdr:col>85</xdr:col>
      <xdr:colOff>127000</xdr:colOff>
      <xdr:row>76</xdr:row>
      <xdr:rowOff>109600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04509"/>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109600</xdr:rowOff>
    </xdr:from>
    <xdr:to>
      <xdr:col>81</xdr:col>
      <xdr:colOff>50800</xdr:colOff>
      <xdr:row>76</xdr:row>
      <xdr:rowOff>126636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39800"/>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126636</xdr:rowOff>
    </xdr:from>
    <xdr:to>
      <xdr:col>76</xdr:col>
      <xdr:colOff>114300</xdr:colOff>
      <xdr:row>76</xdr:row>
      <xdr:rowOff>131327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5683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131327</xdr:rowOff>
    </xdr:from>
    <xdr:to>
      <xdr:col>71</xdr:col>
      <xdr:colOff>177800</xdr:colOff>
      <xdr:row>76</xdr:row>
      <xdr:rowOff>145010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61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23509</xdr:rowOff>
    </xdr:from>
    <xdr:to>
      <xdr:col>85</xdr:col>
      <xdr:colOff>177800</xdr:colOff>
      <xdr:row>76</xdr:row>
      <xdr:rowOff>125109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58800</xdr:rowOff>
    </xdr:from>
    <xdr:to>
      <xdr:col>81</xdr:col>
      <xdr:colOff>101600</xdr:colOff>
      <xdr:row>76</xdr:row>
      <xdr:rowOff>160400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151527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75836</xdr:rowOff>
    </xdr:from>
    <xdr:to>
      <xdr:col>76</xdr:col>
      <xdr:colOff>165100</xdr:colOff>
      <xdr:row>77</xdr:row>
      <xdr:rowOff>5986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168563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80527</xdr:rowOff>
    </xdr:from>
    <xdr:to>
      <xdr:col>72</xdr:col>
      <xdr:colOff>38100</xdr:colOff>
      <xdr:row>77</xdr:row>
      <xdr:rowOff>10677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94210</xdr:rowOff>
    </xdr:from>
    <xdr:to>
      <xdr:col>67</xdr:col>
      <xdr:colOff>101600</xdr:colOff>
      <xdr:row>77</xdr:row>
      <xdr:rowOff>24360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25474</xdr:rowOff>
    </xdr:from>
    <xdr:to>
      <xdr:col>85</xdr:col>
      <xdr:colOff>127000</xdr:colOff>
      <xdr:row>99</xdr:row>
      <xdr:rowOff>28744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9024"/>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25474</xdr:rowOff>
    </xdr:from>
    <xdr:to>
      <xdr:col>81</xdr:col>
      <xdr:colOff>50800</xdr:colOff>
      <xdr:row>99</xdr:row>
      <xdr:rowOff>54766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9024"/>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54766</xdr:rowOff>
    </xdr:from>
    <xdr:to>
      <xdr:col>76</xdr:col>
      <xdr:colOff>114300</xdr:colOff>
      <xdr:row>99</xdr:row>
      <xdr:rowOff>66466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28316"/>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62519</xdr:rowOff>
    </xdr:from>
    <xdr:to>
      <xdr:col>71</xdr:col>
      <xdr:colOff>177800</xdr:colOff>
      <xdr:row>99</xdr:row>
      <xdr:rowOff>66466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6069"/>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149394</xdr:rowOff>
    </xdr:from>
    <xdr:to>
      <xdr:col>85</xdr:col>
      <xdr:colOff>177800</xdr:colOff>
      <xdr:row>99</xdr:row>
      <xdr:rowOff>79544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64321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146124</xdr:rowOff>
    </xdr:from>
    <xdr:to>
      <xdr:col>81</xdr:col>
      <xdr:colOff>101600</xdr:colOff>
      <xdr:row>99</xdr:row>
      <xdr:rowOff>76274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67401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3966</xdr:rowOff>
    </xdr:from>
    <xdr:to>
      <xdr:col>76</xdr:col>
      <xdr:colOff>165100</xdr:colOff>
      <xdr:row>99</xdr:row>
      <xdr:rowOff>105566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96693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15666</xdr:rowOff>
    </xdr:from>
    <xdr:to>
      <xdr:col>72</xdr:col>
      <xdr:colOff>38100</xdr:colOff>
      <xdr:row>99</xdr:row>
      <xdr:rowOff>117266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108393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11719</xdr:rowOff>
    </xdr:from>
    <xdr:to>
      <xdr:col>67</xdr:col>
      <xdr:colOff>101600</xdr:colOff>
      <xdr:row>99</xdr:row>
      <xdr:rowOff>113319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104446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44310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9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44310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9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44348</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9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164960</xdr:rowOff>
    </xdr:from>
    <xdr:to>
      <xdr:col>107</xdr:col>
      <xdr:colOff>101600</xdr:colOff>
      <xdr:row>59</xdr:row>
      <xdr:rowOff>95110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86237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01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164998</xdr:rowOff>
    </xdr:from>
    <xdr:to>
      <xdr:col>98</xdr:col>
      <xdr:colOff>38100</xdr:colOff>
      <xdr:row>59</xdr:row>
      <xdr:rowOff>95148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86275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1408</xdr:rowOff>
    </xdr:from>
    <xdr:to>
      <xdr:col>116</xdr:col>
      <xdr:colOff>63500</xdr:colOff>
      <xdr:row>79</xdr:row>
      <xdr:rowOff>6012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45958"/>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106302</xdr:rowOff>
    </xdr:from>
    <xdr:to>
      <xdr:col>111</xdr:col>
      <xdr:colOff>177800</xdr:colOff>
      <xdr:row>79</xdr:row>
      <xdr:rowOff>6012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0795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102634</xdr:rowOff>
    </xdr:from>
    <xdr:to>
      <xdr:col>107</xdr:col>
      <xdr:colOff>50800</xdr:colOff>
      <xdr:row>77</xdr:row>
      <xdr:rowOff>106302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04284"/>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102634</xdr:rowOff>
    </xdr:from>
    <xdr:to>
      <xdr:col>102</xdr:col>
      <xdr:colOff>114300</xdr:colOff>
      <xdr:row>77</xdr:row>
      <xdr:rowOff>123916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428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122058</xdr:rowOff>
    </xdr:from>
    <xdr:to>
      <xdr:col>116</xdr:col>
      <xdr:colOff>114300</xdr:colOff>
      <xdr:row>79</xdr:row>
      <xdr:rowOff>52208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100485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126662</xdr:rowOff>
    </xdr:from>
    <xdr:to>
      <xdr:col>112</xdr:col>
      <xdr:colOff>38100</xdr:colOff>
      <xdr:row>79</xdr:row>
      <xdr:rowOff>56812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47939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55502</xdr:rowOff>
    </xdr:from>
    <xdr:to>
      <xdr:col>107</xdr:col>
      <xdr:colOff>101600</xdr:colOff>
      <xdr:row>77</xdr:row>
      <xdr:rowOff>157102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148229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51834</xdr:rowOff>
    </xdr:from>
    <xdr:to>
      <xdr:col>102</xdr:col>
      <xdr:colOff>165100</xdr:colOff>
      <xdr:row>77</xdr:row>
      <xdr:rowOff>153434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144561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73116</xdr:rowOff>
    </xdr:from>
    <xdr:to>
      <xdr:col>98</xdr:col>
      <xdr:colOff>38100</xdr:colOff>
      <xdr:row>78</xdr:row>
      <xdr:rowOff>3266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165843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725,777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125,150</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円となっており、会計年度任用職員制度の開始により増加となったが、類似団体平均は下回っている。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112,226</a:t>
          </a:r>
          <a:r>
            <a:rPr kumimoji="1" lang="ja-JP" altLang="en-US" sz="1300">
              <a:latin typeface="ＭＳ Ｐゴシック" panose="020B0600070205080204" pitchFamily="50" charset="-128"/>
              <a:ea typeface="ＭＳ Ｐゴシック" panose="020B0600070205080204" pitchFamily="50" charset="-128"/>
            </a:rPr>
            <a:t>円となっており、新庁舎建設によるものである。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51,442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158,286</a:t>
          </a:r>
          <a:r>
            <a:rPr kumimoji="1" lang="ja-JP" altLang="en-US" sz="1300">
              <a:latin typeface="ＭＳ Ｐゴシック" panose="020B0600070205080204" pitchFamily="50" charset="-128"/>
              <a:ea typeface="ＭＳ Ｐゴシック" panose="020B0600070205080204" pitchFamily="50" charset="-128"/>
            </a:rPr>
            <a:t>円と類似団体を上回っている。これは、主要幹線道路の整備によるものであり、今後これまで以上に厳しい財政運営となる見通しであることから、普通建設事業費の事業内容等の精査などコスト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73896</xdr:rowOff>
    </xdr:from>
    <xdr:to>
      <xdr:col>24</xdr:col>
      <xdr:colOff>63500</xdr:colOff>
      <xdr:row>36</xdr:row>
      <xdr:rowOff>142313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6096"/>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73896</xdr:rowOff>
    </xdr:from>
    <xdr:to>
      <xdr:col>19</xdr:col>
      <xdr:colOff>177800</xdr:colOff>
      <xdr:row>36</xdr:row>
      <xdr:rowOff>105900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46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105900</xdr:rowOff>
    </xdr:from>
    <xdr:to>
      <xdr:col>15</xdr:col>
      <xdr:colOff>50800</xdr:colOff>
      <xdr:row>36</xdr:row>
      <xdr:rowOff>125331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810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125331</xdr:rowOff>
    </xdr:from>
    <xdr:to>
      <xdr:col>10</xdr:col>
      <xdr:colOff>114300</xdr:colOff>
      <xdr:row>36</xdr:row>
      <xdr:rowOff>139863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7531"/>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91513</xdr:rowOff>
    </xdr:from>
    <xdr:to>
      <xdr:col>24</xdr:col>
      <xdr:colOff>114300</xdr:colOff>
      <xdr:row>37</xdr:row>
      <xdr:rowOff>21663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69940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23096</xdr:rowOff>
    </xdr:from>
    <xdr:to>
      <xdr:col>20</xdr:col>
      <xdr:colOff>38100</xdr:colOff>
      <xdr:row>36</xdr:row>
      <xdr:rowOff>124696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55100</xdr:rowOff>
    </xdr:from>
    <xdr:to>
      <xdr:col>15</xdr:col>
      <xdr:colOff>101600</xdr:colOff>
      <xdr:row>36</xdr:row>
      <xdr:rowOff>156700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74531</xdr:rowOff>
    </xdr:from>
    <xdr:to>
      <xdr:col>10</xdr:col>
      <xdr:colOff>165100</xdr:colOff>
      <xdr:row>37</xdr:row>
      <xdr:rowOff>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89063</xdr:rowOff>
    </xdr:from>
    <xdr:to>
      <xdr:col>6</xdr:col>
      <xdr:colOff>38100</xdr:colOff>
      <xdr:row>37</xdr:row>
      <xdr:rowOff>19213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144380</xdr:rowOff>
    </xdr:from>
    <xdr:to>
      <xdr:col>24</xdr:col>
      <xdr:colOff>63500</xdr:colOff>
      <xdr:row>58</xdr:row>
      <xdr:rowOff>6694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17030"/>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144380</xdr:rowOff>
    </xdr:from>
    <xdr:to>
      <xdr:col>19</xdr:col>
      <xdr:colOff>177800</xdr:colOff>
      <xdr:row>58</xdr:row>
      <xdr:rowOff>148094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17030"/>
          <a:ext cx="889000" cy="1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148094</xdr:rowOff>
    </xdr:from>
    <xdr:to>
      <xdr:col>15</xdr:col>
      <xdr:colOff>50800</xdr:colOff>
      <xdr:row>59</xdr:row>
      <xdr:rowOff>18575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219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18575</xdr:rowOff>
    </xdr:from>
    <xdr:to>
      <xdr:col>10</xdr:col>
      <xdr:colOff>114300</xdr:colOff>
      <xdr:row>59</xdr:row>
      <xdr:rowOff>22454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34125"/>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127344</xdr:rowOff>
    </xdr:from>
    <xdr:to>
      <xdr:col>24</xdr:col>
      <xdr:colOff>114300</xdr:colOff>
      <xdr:row>58</xdr:row>
      <xdr:rowOff>57494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93580</xdr:rowOff>
    </xdr:from>
    <xdr:to>
      <xdr:col>20</xdr:col>
      <xdr:colOff>38100</xdr:colOff>
      <xdr:row>58</xdr:row>
      <xdr:rowOff>23730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40257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97294</xdr:rowOff>
    </xdr:from>
    <xdr:to>
      <xdr:col>15</xdr:col>
      <xdr:colOff>101600</xdr:colOff>
      <xdr:row>59</xdr:row>
      <xdr:rowOff>27444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18571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139225</xdr:rowOff>
    </xdr:from>
    <xdr:to>
      <xdr:col>10</xdr:col>
      <xdr:colOff>165100</xdr:colOff>
      <xdr:row>59</xdr:row>
      <xdr:rowOff>69375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60502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143104</xdr:rowOff>
    </xdr:from>
    <xdr:to>
      <xdr:col>6</xdr:col>
      <xdr:colOff>38100</xdr:colOff>
      <xdr:row>59</xdr:row>
      <xdr:rowOff>73254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64381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143529</xdr:rowOff>
    </xdr:from>
    <xdr:to>
      <xdr:col>24</xdr:col>
      <xdr:colOff>63500</xdr:colOff>
      <xdr:row>77</xdr:row>
      <xdr:rowOff>6964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3729"/>
          <a:ext cx="8382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6964</xdr:rowOff>
    </xdr:from>
    <xdr:to>
      <xdr:col>19</xdr:col>
      <xdr:colOff>177800</xdr:colOff>
      <xdr:row>77</xdr:row>
      <xdr:rowOff>19445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861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150152</xdr:rowOff>
    </xdr:from>
    <xdr:to>
      <xdr:col>15</xdr:col>
      <xdr:colOff>50800</xdr:colOff>
      <xdr:row>77</xdr:row>
      <xdr:rowOff>19445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0352"/>
          <a:ext cx="889000" cy="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150152</xdr:rowOff>
    </xdr:from>
    <xdr:to>
      <xdr:col>10</xdr:col>
      <xdr:colOff>114300</xdr:colOff>
      <xdr:row>77</xdr:row>
      <xdr:rowOff>5677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035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92729</xdr:rowOff>
    </xdr:from>
    <xdr:to>
      <xdr:col>24</xdr:col>
      <xdr:colOff>114300</xdr:colOff>
      <xdr:row>77</xdr:row>
      <xdr:rowOff>22879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127614</xdr:rowOff>
    </xdr:from>
    <xdr:to>
      <xdr:col>20</xdr:col>
      <xdr:colOff>38100</xdr:colOff>
      <xdr:row>77</xdr:row>
      <xdr:rowOff>57764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140095</xdr:rowOff>
    </xdr:from>
    <xdr:to>
      <xdr:col>15</xdr:col>
      <xdr:colOff>101600</xdr:colOff>
      <xdr:row>77</xdr:row>
      <xdr:rowOff>70245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61372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99352</xdr:rowOff>
    </xdr:from>
    <xdr:to>
      <xdr:col>10</xdr:col>
      <xdr:colOff>165100</xdr:colOff>
      <xdr:row>77</xdr:row>
      <xdr:rowOff>29502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126327</xdr:rowOff>
    </xdr:from>
    <xdr:to>
      <xdr:col>6</xdr:col>
      <xdr:colOff>38100</xdr:colOff>
      <xdr:row>77</xdr:row>
      <xdr:rowOff>56477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161886</xdr:rowOff>
    </xdr:from>
    <xdr:to>
      <xdr:col>24</xdr:col>
      <xdr:colOff>63500</xdr:colOff>
      <xdr:row>96</xdr:row>
      <xdr:rowOff>167264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1086"/>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167264</xdr:rowOff>
    </xdr:from>
    <xdr:to>
      <xdr:col>19</xdr:col>
      <xdr:colOff>177800</xdr:colOff>
      <xdr:row>96</xdr:row>
      <xdr:rowOff>170292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26464"/>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164892</xdr:rowOff>
    </xdr:from>
    <xdr:to>
      <xdr:col>15</xdr:col>
      <xdr:colOff>50800</xdr:colOff>
      <xdr:row>96</xdr:row>
      <xdr:rowOff>170292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24092"/>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163954</xdr:rowOff>
    </xdr:from>
    <xdr:to>
      <xdr:col>10</xdr:col>
      <xdr:colOff>114300</xdr:colOff>
      <xdr:row>96</xdr:row>
      <xdr:rowOff>164892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315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111086</xdr:rowOff>
    </xdr:from>
    <xdr:to>
      <xdr:col>24</xdr:col>
      <xdr:colOff>114300</xdr:colOff>
      <xdr:row>97</xdr:row>
      <xdr:rowOff>41236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26013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116464</xdr:rowOff>
    </xdr:from>
    <xdr:to>
      <xdr:col>20</xdr:col>
      <xdr:colOff>38100</xdr:colOff>
      <xdr:row>97</xdr:row>
      <xdr:rowOff>46614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37741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119492</xdr:rowOff>
    </xdr:from>
    <xdr:to>
      <xdr:col>15</xdr:col>
      <xdr:colOff>101600</xdr:colOff>
      <xdr:row>97</xdr:row>
      <xdr:rowOff>49642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40769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114092</xdr:rowOff>
    </xdr:from>
    <xdr:to>
      <xdr:col>10</xdr:col>
      <xdr:colOff>165100</xdr:colOff>
      <xdr:row>97</xdr:row>
      <xdr:rowOff>44242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113154</xdr:rowOff>
    </xdr:from>
    <xdr:to>
      <xdr:col>6</xdr:col>
      <xdr:colOff>38100</xdr:colOff>
      <xdr:row>97</xdr:row>
      <xdr:rowOff>43304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34431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119583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82563"/>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67463</xdr:rowOff>
    </xdr:from>
    <xdr:to>
      <xdr:col>50</xdr:col>
      <xdr:colOff>114300</xdr:colOff>
      <xdr:row>38</xdr:row>
      <xdr:rowOff>71120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82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71120</xdr:rowOff>
    </xdr:from>
    <xdr:to>
      <xdr:col>45</xdr:col>
      <xdr:colOff>177800</xdr:colOff>
      <xdr:row>38</xdr:row>
      <xdr:rowOff>71577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62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71577</xdr:rowOff>
    </xdr:from>
    <xdr:to>
      <xdr:col>41</xdr:col>
      <xdr:colOff>50800</xdr:colOff>
      <xdr:row>38</xdr:row>
      <xdr:rowOff>82093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8667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68783</xdr:rowOff>
    </xdr:from>
    <xdr:to>
      <xdr:col>55</xdr:col>
      <xdr:colOff>50800</xdr:colOff>
      <xdr:row>38</xdr:row>
      <xdr:rowOff>170383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155160</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98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20320</xdr:rowOff>
    </xdr:from>
    <xdr:to>
      <xdr:col>46</xdr:col>
      <xdr:colOff>38100</xdr:colOff>
      <xdr:row>38</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113047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20777</xdr:rowOff>
    </xdr:from>
    <xdr:to>
      <xdr:col>41</xdr:col>
      <xdr:colOff>101600</xdr:colOff>
      <xdr:row>38</xdr:row>
      <xdr:rowOff>122377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113504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12175</xdr:rowOff>
    </xdr:from>
    <xdr:to>
      <xdr:col>55</xdr:col>
      <xdr:colOff>0</xdr:colOff>
      <xdr:row>59</xdr:row>
      <xdr:rowOff>21007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27725"/>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12564</xdr:rowOff>
    </xdr:from>
    <xdr:to>
      <xdr:col>50</xdr:col>
      <xdr:colOff>114300</xdr:colOff>
      <xdr:row>59</xdr:row>
      <xdr:rowOff>21007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2811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12564</xdr:rowOff>
    </xdr:from>
    <xdr:to>
      <xdr:col>45</xdr:col>
      <xdr:colOff>177800</xdr:colOff>
      <xdr:row>59</xdr:row>
      <xdr:rowOff>23002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28114"/>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23002</xdr:rowOff>
    </xdr:from>
    <xdr:to>
      <xdr:col>41</xdr:col>
      <xdr:colOff>50800</xdr:colOff>
      <xdr:row>59</xdr:row>
      <xdr:rowOff>25281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38552"/>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132825</xdr:rowOff>
    </xdr:from>
    <xdr:to>
      <xdr:col>55</xdr:col>
      <xdr:colOff>50800</xdr:colOff>
      <xdr:row>59</xdr:row>
      <xdr:rowOff>62975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141657</xdr:rowOff>
    </xdr:from>
    <xdr:to>
      <xdr:col>50</xdr:col>
      <xdr:colOff>165100</xdr:colOff>
      <xdr:row>59</xdr:row>
      <xdr:rowOff>71807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62934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133214</xdr:rowOff>
    </xdr:from>
    <xdr:to>
      <xdr:col>46</xdr:col>
      <xdr:colOff>38100</xdr:colOff>
      <xdr:row>59</xdr:row>
      <xdr:rowOff>63364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54491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143652</xdr:rowOff>
    </xdr:from>
    <xdr:to>
      <xdr:col>41</xdr:col>
      <xdr:colOff>101600</xdr:colOff>
      <xdr:row>59</xdr:row>
      <xdr:rowOff>73802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145931</xdr:rowOff>
    </xdr:from>
    <xdr:to>
      <xdr:col>36</xdr:col>
      <xdr:colOff>165100</xdr:colOff>
      <xdr:row>59</xdr:row>
      <xdr:rowOff>76081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67208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88036</xdr:rowOff>
    </xdr:from>
    <xdr:to>
      <xdr:col>55</xdr:col>
      <xdr:colOff>0</xdr:colOff>
      <xdr:row>78</xdr:row>
      <xdr:rowOff>91044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61136"/>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88036</xdr:rowOff>
    </xdr:from>
    <xdr:to>
      <xdr:col>50</xdr:col>
      <xdr:colOff>114300</xdr:colOff>
      <xdr:row>78</xdr:row>
      <xdr:rowOff>89843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113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57221</xdr:rowOff>
    </xdr:from>
    <xdr:to>
      <xdr:col>45</xdr:col>
      <xdr:colOff>177800</xdr:colOff>
      <xdr:row>78</xdr:row>
      <xdr:rowOff>89843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0321"/>
          <a:ext cx="889000" cy="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57221</xdr:rowOff>
    </xdr:from>
    <xdr:to>
      <xdr:col>41</xdr:col>
      <xdr:colOff>50800</xdr:colOff>
      <xdr:row>78</xdr:row>
      <xdr:rowOff>106680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0321"/>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40244</xdr:rowOff>
    </xdr:from>
    <xdr:to>
      <xdr:col>55</xdr:col>
      <xdr:colOff>50800</xdr:colOff>
      <xdr:row>78</xdr:row>
      <xdr:rowOff>141844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126621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37236</xdr:rowOff>
    </xdr:from>
    <xdr:to>
      <xdr:col>50</xdr:col>
      <xdr:colOff>165100</xdr:colOff>
      <xdr:row>78</xdr:row>
      <xdr:rowOff>138836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129963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39043</xdr:rowOff>
    </xdr:from>
    <xdr:to>
      <xdr:col>46</xdr:col>
      <xdr:colOff>38100</xdr:colOff>
      <xdr:row>78</xdr:row>
      <xdr:rowOff>140643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131770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6421</xdr:rowOff>
    </xdr:from>
    <xdr:to>
      <xdr:col>41</xdr:col>
      <xdr:colOff>101600</xdr:colOff>
      <xdr:row>78</xdr:row>
      <xdr:rowOff>108021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99148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55880</xdr:rowOff>
    </xdr:from>
    <xdr:to>
      <xdr:col>36</xdr:col>
      <xdr:colOff>165100</xdr:colOff>
      <xdr:row>78</xdr:row>
      <xdr:rowOff>157480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148607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31104</xdr:rowOff>
    </xdr:from>
    <xdr:to>
      <xdr:col>55</xdr:col>
      <xdr:colOff>0</xdr:colOff>
      <xdr:row>98</xdr:row>
      <xdr:rowOff>33776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3204"/>
          <a:ext cx="8382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30397</xdr:rowOff>
    </xdr:from>
    <xdr:to>
      <xdr:col>50</xdr:col>
      <xdr:colOff>114300</xdr:colOff>
      <xdr:row>98</xdr:row>
      <xdr:rowOff>31104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2497"/>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30397</xdr:rowOff>
    </xdr:from>
    <xdr:to>
      <xdr:col>45</xdr:col>
      <xdr:colOff>177800</xdr:colOff>
      <xdr:row>98</xdr:row>
      <xdr:rowOff>82065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2497"/>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82065</xdr:rowOff>
    </xdr:from>
    <xdr:to>
      <xdr:col>41</xdr:col>
      <xdr:colOff>50800</xdr:colOff>
      <xdr:row>98</xdr:row>
      <xdr:rowOff>83589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4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154426</xdr:rowOff>
    </xdr:from>
    <xdr:to>
      <xdr:col>55</xdr:col>
      <xdr:colOff>50800</xdr:colOff>
      <xdr:row>98</xdr:row>
      <xdr:rowOff>84576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113803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151754</xdr:rowOff>
    </xdr:from>
    <xdr:to>
      <xdr:col>50</xdr:col>
      <xdr:colOff>165100</xdr:colOff>
      <xdr:row>98</xdr:row>
      <xdr:rowOff>81904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98431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5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151047</xdr:rowOff>
    </xdr:from>
    <xdr:to>
      <xdr:col>46</xdr:col>
      <xdr:colOff>38100</xdr:colOff>
      <xdr:row>98</xdr:row>
      <xdr:rowOff>81197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97724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31265</xdr:rowOff>
    </xdr:from>
    <xdr:to>
      <xdr:col>41</xdr:col>
      <xdr:colOff>101600</xdr:colOff>
      <xdr:row>98</xdr:row>
      <xdr:rowOff>132865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32789</xdr:rowOff>
    </xdr:from>
    <xdr:to>
      <xdr:col>36</xdr:col>
      <xdr:colOff>165100</xdr:colOff>
      <xdr:row>98</xdr:row>
      <xdr:rowOff>134389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19713</xdr:rowOff>
    </xdr:from>
    <xdr:to>
      <xdr:col>85</xdr:col>
      <xdr:colOff>127000</xdr:colOff>
      <xdr:row>38</xdr:row>
      <xdr:rowOff>20558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34813"/>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19713</xdr:rowOff>
    </xdr:from>
    <xdr:to>
      <xdr:col>81</xdr:col>
      <xdr:colOff>50800</xdr:colOff>
      <xdr:row>38</xdr:row>
      <xdr:rowOff>24170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348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4058</xdr:rowOff>
    </xdr:from>
    <xdr:to>
      <xdr:col>76</xdr:col>
      <xdr:colOff>114300</xdr:colOff>
      <xdr:row>38</xdr:row>
      <xdr:rowOff>24170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19158"/>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4058</xdr:rowOff>
    </xdr:from>
    <xdr:to>
      <xdr:col>71</xdr:col>
      <xdr:colOff>177800</xdr:colOff>
      <xdr:row>38</xdr:row>
      <xdr:rowOff>21907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1915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141208</xdr:rowOff>
    </xdr:from>
    <xdr:to>
      <xdr:col>85</xdr:col>
      <xdr:colOff>177800</xdr:colOff>
      <xdr:row>38</xdr:row>
      <xdr:rowOff>71358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56135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140362</xdr:rowOff>
    </xdr:from>
    <xdr:to>
      <xdr:col>81</xdr:col>
      <xdr:colOff>101600</xdr:colOff>
      <xdr:row>38</xdr:row>
      <xdr:rowOff>70512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144820</xdr:rowOff>
    </xdr:from>
    <xdr:to>
      <xdr:col>76</xdr:col>
      <xdr:colOff>165100</xdr:colOff>
      <xdr:row>38</xdr:row>
      <xdr:rowOff>74971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66097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124708</xdr:rowOff>
    </xdr:from>
    <xdr:to>
      <xdr:col>72</xdr:col>
      <xdr:colOff>38100</xdr:colOff>
      <xdr:row>38</xdr:row>
      <xdr:rowOff>54858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45985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142557</xdr:rowOff>
    </xdr:from>
    <xdr:to>
      <xdr:col>67</xdr:col>
      <xdr:colOff>101600</xdr:colOff>
      <xdr:row>38</xdr:row>
      <xdr:rowOff>72707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63834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156318</xdr:rowOff>
    </xdr:from>
    <xdr:to>
      <xdr:col>85</xdr:col>
      <xdr:colOff>127000</xdr:colOff>
      <xdr:row>59</xdr:row>
      <xdr:rowOff>7534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00418"/>
          <a:ext cx="838200" cy="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xdr:rowOff>
    </xdr:from>
    <xdr:to>
      <xdr:col>81</xdr:col>
      <xdr:colOff>50800</xdr:colOff>
      <xdr:row>59</xdr:row>
      <xdr:rowOff>7534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16888"/>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167344</xdr:rowOff>
    </xdr:from>
    <xdr:to>
      <xdr:col>76</xdr:col>
      <xdr:colOff>114300</xdr:colOff>
      <xdr:row>59</xdr:row>
      <xdr:rowOff>1338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1144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167344</xdr:rowOff>
    </xdr:from>
    <xdr:to>
      <xdr:col>71</xdr:col>
      <xdr:colOff>177800</xdr:colOff>
      <xdr:row>59</xdr:row>
      <xdr:rowOff>13317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11444"/>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105518</xdr:rowOff>
    </xdr:from>
    <xdr:to>
      <xdr:col>85</xdr:col>
      <xdr:colOff>177800</xdr:colOff>
      <xdr:row>59</xdr:row>
      <xdr:rowOff>35668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128184</xdr:rowOff>
    </xdr:from>
    <xdr:to>
      <xdr:col>81</xdr:col>
      <xdr:colOff>101600</xdr:colOff>
      <xdr:row>59</xdr:row>
      <xdr:rowOff>58334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121988</xdr:rowOff>
    </xdr:from>
    <xdr:to>
      <xdr:col>76</xdr:col>
      <xdr:colOff>165100</xdr:colOff>
      <xdr:row>59</xdr:row>
      <xdr:rowOff>52138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43265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116544</xdr:rowOff>
    </xdr:from>
    <xdr:to>
      <xdr:col>72</xdr:col>
      <xdr:colOff>38100</xdr:colOff>
      <xdr:row>59</xdr:row>
      <xdr:rowOff>46694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37821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133967</xdr:rowOff>
    </xdr:from>
    <xdr:to>
      <xdr:col>67</xdr:col>
      <xdr:colOff>101600</xdr:colOff>
      <xdr:row>59</xdr:row>
      <xdr:rowOff>64117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55244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23788</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68338"/>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7965</xdr:rowOff>
    </xdr:from>
    <xdr:to>
      <xdr:col>81</xdr:col>
      <xdr:colOff>50800</xdr:colOff>
      <xdr:row>79</xdr:row>
      <xdr:rowOff>23788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525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7965</xdr:rowOff>
    </xdr:from>
    <xdr:to>
      <xdr:col>76</xdr:col>
      <xdr:colOff>114300</xdr:colOff>
      <xdr:row>79</xdr:row>
      <xdr:rowOff>41703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5251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41703</xdr:rowOff>
    </xdr:from>
    <xdr:to>
      <xdr:col>71</xdr:col>
      <xdr:colOff>177800</xdr:colOff>
      <xdr:row>79</xdr:row>
      <xdr:rowOff>44340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6253"/>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144438</xdr:rowOff>
    </xdr:from>
    <xdr:to>
      <xdr:col>81</xdr:col>
      <xdr:colOff>101600</xdr:colOff>
      <xdr:row>79</xdr:row>
      <xdr:rowOff>74588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128615</xdr:rowOff>
    </xdr:from>
    <xdr:to>
      <xdr:col>76</xdr:col>
      <xdr:colOff>165100</xdr:colOff>
      <xdr:row>79</xdr:row>
      <xdr:rowOff>58765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49892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162353</xdr:rowOff>
    </xdr:from>
    <xdr:to>
      <xdr:col>72</xdr:col>
      <xdr:colOff>38100</xdr:colOff>
      <xdr:row>79</xdr:row>
      <xdr:rowOff>92503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83630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164990</xdr:rowOff>
    </xdr:from>
    <xdr:to>
      <xdr:col>67</xdr:col>
      <xdr:colOff>101600</xdr:colOff>
      <xdr:row>79</xdr:row>
      <xdr:rowOff>95140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86267</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74309</xdr:rowOff>
    </xdr:from>
    <xdr:to>
      <xdr:col>85</xdr:col>
      <xdr:colOff>127000</xdr:colOff>
      <xdr:row>96</xdr:row>
      <xdr:rowOff>109600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33509"/>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109600</xdr:rowOff>
    </xdr:from>
    <xdr:to>
      <xdr:col>81</xdr:col>
      <xdr:colOff>50800</xdr:colOff>
      <xdr:row>96</xdr:row>
      <xdr:rowOff>126636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68800"/>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126636</xdr:rowOff>
    </xdr:from>
    <xdr:to>
      <xdr:col>76</xdr:col>
      <xdr:colOff>114300</xdr:colOff>
      <xdr:row>96</xdr:row>
      <xdr:rowOff>131327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8583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131327</xdr:rowOff>
    </xdr:from>
    <xdr:to>
      <xdr:col>71</xdr:col>
      <xdr:colOff>177800</xdr:colOff>
      <xdr:row>96</xdr:row>
      <xdr:rowOff>145010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90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23509</xdr:rowOff>
    </xdr:from>
    <xdr:to>
      <xdr:col>85</xdr:col>
      <xdr:colOff>177800</xdr:colOff>
      <xdr:row>96</xdr:row>
      <xdr:rowOff>125109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58800</xdr:rowOff>
    </xdr:from>
    <xdr:to>
      <xdr:col>81</xdr:col>
      <xdr:colOff>101600</xdr:colOff>
      <xdr:row>96</xdr:row>
      <xdr:rowOff>160400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151527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75836</xdr:rowOff>
    </xdr:from>
    <xdr:to>
      <xdr:col>76</xdr:col>
      <xdr:colOff>165100</xdr:colOff>
      <xdr:row>97</xdr:row>
      <xdr:rowOff>5986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168563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80527</xdr:rowOff>
    </xdr:from>
    <xdr:to>
      <xdr:col>72</xdr:col>
      <xdr:colOff>38100</xdr:colOff>
      <xdr:row>97</xdr:row>
      <xdr:rowOff>10677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94210</xdr:rowOff>
    </xdr:from>
    <xdr:to>
      <xdr:col>67</xdr:col>
      <xdr:colOff>101600</xdr:colOff>
      <xdr:row>97</xdr:row>
      <xdr:rowOff>24360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139,330</a:t>
          </a:r>
          <a:r>
            <a:rPr kumimoji="1" lang="ja-JP" altLang="en-US" sz="1300">
              <a:latin typeface="ＭＳ Ｐゴシック" panose="020B0600070205080204" pitchFamily="50" charset="-128"/>
              <a:ea typeface="ＭＳ Ｐゴシック" panose="020B0600070205080204" pitchFamily="50" charset="-128"/>
            </a:rPr>
            <a:t>円となっており、直近５年間類似団体平均を下回っている。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115,839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円となっており、類似団体平均を上回っているが、これは主に、都市公園整備や主要幹線道路整備の進捗によることが主な要因である。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既存事業の一層の見直しや経費の縮減に取り組んだものの、積極的な投資姿勢も反映したことから、実質単年度収支は８年連続の赤字となった。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要幹線道路整備など、まちの将来に向けた基盤整備を積極的に推進しており、基金取り崩しが常態化している。今後も更なる行財政改革の取り組みを推進し、国・府の動向や経済状況を注視しつつ、中長期的な視野に立った計画的かつ健全な財政運営に努めていく必要が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年度から税収の増加等により黒字に転じ、一般会計を含む他の会計においても黒字となった。また、水道事業会計をはじめとする公営企業会計も資金不足がないため、連結でも黒字となった。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新庁舎建設や主要幹線道路整備、下水道事業の拡張など大型公共事業を実施していることから、元利償還金等が増加し、実質公債費比率の分子が増加している。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今後の公債費については、過度な公債費負担とならないよう、起債対象となる投資的事業を計画的に実施していく必要があると考えている。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令和２年度は減債基金の繰入および積み立てを行っていない。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年度までのマイナスの数値から一転し、平成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年度以降プラスの数値に悪化した。近年の状況としては、地方債残高が増加傾向にあることや、充当可能基金が減少傾向にあることが主な要因となっている。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実施している主要幹線道路整備の進捗により、将来負担額が増加し、充当可能基金は減少することが見込まれ、将来負担比率は増加していくと予測しているが、公債費の適正化に取り組むなど財政の健全化を維持す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・令和２年度末の基金残高は、普通会計で約９億２千万円となっており、前年度から約２億９千万円の減少となっている。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応援基金で約６千万円の積立てが増加した一方で、財政調整基金で約１億７千万円、その他特定目的基金で約１億２千万円、事業の進捗等により基金を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・町税の減収などの不測の事態に備えるために、事業の見直し等を実施し、基金を一定額確保できるよう健全な財政運営に努めていく。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0"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教育の充実を図る。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・庁舎建設基金：庁舎建設に係る一連の費用と建設償還等に活用する。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活力に満ちた魅力ある地域社会を形成することを目的に、創意工夫が活かされた自主的・主体的な地域づくりを図る。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森林の整備及び森林の整備に係る人材の育成、森林の重要性に関する普及啓発、森林資源の循環利用の推進その他の森林の整備の促進を図る。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・公共施設整備基金：インターネット公有財産売却収入や町有地売払収入の積立てにより約１千万円の増加となっている。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・ふるさと応援基金：ふるさと納税額の増により約６千万円の増加となっている。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・庁舎建設基金：庁舎移転に係る一連の費用の取り崩しにより約２億円の減少となっている。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・地域づくり振興基金：障がい者ケアホーム運営支援事業や障がい者小規模通所授産施設運営事業の費用の取り崩しにより約２百万円の減少となっている。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ふるさと納税によるふるさと応援寄附金の増加により、ふるさと応援基金の積立てが増加しており、今後も特定目的基金の一定額の確保に努める。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・令和２年度末の基金残高は、約３億５千万円となっており、前年度から約１億７千万円の減少となっている。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・令和２年度においては、財源不足補填により、約１億９千万円の取り崩しを行ったことが主な要因である。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ってきたことが基金残高減少の一つ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・短期的には２億円から３億円の間で増減の見込みだが、中長期的（令和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・町税収入の減収や、大規模災害の発生など不測の事態に備えるため、予算編成時の事業の見直し等実施し、基金残高の確保を行っていく。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・令和２年度末の基金残高は約１百万円となっており、令和２年度においては、利息の積立てのみによる変動であり、大幅な取り崩しも積立てもないことから、前年度からの残高に変更はない。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・大型事業の実施に伴い、公債費は令和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年度頃まで増加する見込みであるため、一定額を確保する必要がある。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6815355</v>
      </c>
      <c r="BO4" s="395"/>
      <c r="BP4" s="395"/>
      <c r="BQ4" s="395"/>
      <c r="BR4" s="395"/>
      <c r="BS4" s="395"/>
      <c r="BT4" s="395"/>
      <c r="BU4" s="396"/>
      <c r="BV4" s="394">
        <v>6823980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5.5</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6627070</v>
      </c>
      <c r="BO5" s="432"/>
      <c r="BP5" s="432"/>
      <c r="BQ5" s="432"/>
      <c r="BR5" s="432"/>
      <c r="BS5" s="432"/>
      <c r="BT5" s="432"/>
      <c r="BU5" s="433"/>
      <c r="BV5" s="431">
        <v>6775268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v>
      </c>
      <c r="CU5" s="429"/>
      <c r="CV5" s="429"/>
      <c r="CW5" s="429"/>
      <c r="CX5" s="429"/>
      <c r="CY5" s="429"/>
      <c r="CZ5" s="429"/>
      <c r="DA5" s="430"/>
      <c r="DB5" s="428">
        <v>92.2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188285</v>
      </c>
      <c r="BO6" s="432"/>
      <c r="BP6" s="432"/>
      <c r="BQ6" s="432"/>
      <c r="BR6" s="432"/>
      <c r="BS6" s="432"/>
      <c r="BT6" s="432"/>
      <c r="BU6" s="433"/>
      <c r="BV6" s="431">
        <v>48712</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94.4</v>
      </c>
      <c r="CU6" s="469"/>
      <c r="CV6" s="469"/>
      <c r="CW6" s="469"/>
      <c r="CX6" s="469"/>
      <c r="CY6" s="469"/>
      <c r="CZ6" s="469"/>
      <c r="DA6" s="470"/>
      <c r="DB6" s="468">
        <v>97.4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21271</v>
      </c>
      <c r="BO7" s="432"/>
      <c r="BP7" s="432"/>
      <c r="BQ7" s="432"/>
      <c r="BR7" s="432"/>
      <c r="BS7" s="432"/>
      <c r="BT7" s="432"/>
      <c r="BU7" s="433"/>
      <c r="BV7" s="431">
        <v>10585</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3060235</v>
      </c>
      <c r="CU7" s="432"/>
      <c r="CV7" s="432"/>
      <c r="CW7" s="432"/>
      <c r="CX7" s="432"/>
      <c r="CY7" s="432"/>
      <c r="CZ7" s="432"/>
      <c r="DA7" s="433"/>
      <c r="DB7" s="431">
        <v>2857242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167014</v>
      </c>
      <c r="BO8" s="432"/>
      <c r="BP8" s="432"/>
      <c r="BQ8" s="432"/>
      <c r="BR8" s="432"/>
      <c r="BS8" s="432"/>
      <c r="BT8" s="432"/>
      <c r="BU8" s="433"/>
      <c r="BV8" s="431">
        <v>38127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0.62</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8911</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128887</v>
      </c>
      <c r="BO9" s="432"/>
      <c r="BP9" s="432"/>
      <c r="BQ9" s="432"/>
      <c r="BR9" s="432"/>
      <c r="BS9" s="432"/>
      <c r="BT9" s="432"/>
      <c r="BU9" s="433"/>
      <c r="BV9" s="431">
        <v>-129319</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12.4</v>
      </c>
      <c r="CU9" s="429"/>
      <c r="CV9" s="429"/>
      <c r="CW9" s="429"/>
      <c r="CX9" s="429"/>
      <c r="CY9" s="429"/>
      <c r="CZ9" s="429"/>
      <c r="DA9" s="430"/>
      <c r="DB9" s="428">
        <v>11.8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9319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93</v>
      </c>
      <c r="AV10" s="464"/>
      <c r="AW10" s="464"/>
      <c r="AX10" s="464"/>
      <c r="AY10" s="465" t="s">
        <v>118</v>
      </c>
      <c r="AZ10" s="466"/>
      <c r="BA10" s="466"/>
      <c r="BB10" s="466"/>
      <c r="BC10" s="466"/>
      <c r="BD10" s="466"/>
      <c r="BE10" s="466"/>
      <c r="BF10" s="466"/>
      <c r="BG10" s="466"/>
      <c r="BH10" s="466"/>
      <c r="BI10" s="466"/>
      <c r="BJ10" s="466"/>
      <c r="BK10" s="466"/>
      <c r="BL10" s="466"/>
      <c r="BM10" s="467"/>
      <c r="BN10" s="431">
        <v>20119</v>
      </c>
      <c r="BO10" s="432"/>
      <c r="BP10" s="432"/>
      <c r="BQ10" s="432"/>
      <c r="BR10" s="432"/>
      <c r="BS10" s="432"/>
      <c r="BT10" s="432"/>
      <c r="BU10" s="433"/>
      <c r="BV10" s="431">
        <v>90167</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123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9131</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197390</v>
      </c>
      <c r="BO12" s="432"/>
      <c r="BP12" s="432"/>
      <c r="BQ12" s="432"/>
      <c r="BR12" s="432"/>
      <c r="BS12" s="432"/>
      <c r="BT12" s="432"/>
      <c r="BU12" s="433"/>
      <c r="BV12" s="431">
        <v>200000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8768</v>
      </c>
      <c r="S13" s="516"/>
      <c r="T13" s="516"/>
      <c r="U13" s="516"/>
      <c r="V13" s="517"/>
      <c r="W13" s="447" t="s">
        <v>137</v>
      </c>
      <c r="X13" s="448"/>
      <c r="Y13" s="448"/>
      <c r="Z13" s="448"/>
      <c r="AA13" s="448"/>
      <c r="AB13" s="438"/>
      <c r="AC13" s="482">
        <v>397</v>
      </c>
      <c r="AD13" s="483"/>
      <c r="AE13" s="483"/>
      <c r="AF13" s="483"/>
      <c r="AG13" s="525"/>
      <c r="AH13" s="482">
        <v>414</v>
      </c>
      <c r="AI13" s="483"/>
      <c r="AJ13" s="483"/>
      <c r="AK13" s="483"/>
      <c r="AL13" s="484"/>
      <c r="AM13" s="460" t="s">
        <v>138</v>
      </c>
      <c r="AN13" s="461"/>
      <c r="AO13" s="461"/>
      <c r="AP13" s="461"/>
      <c r="AQ13" s="461"/>
      <c r="AR13" s="461"/>
      <c r="AS13" s="461"/>
      <c r="AT13" s="462"/>
      <c r="AU13" s="463" t="s">
        <v>123</v>
      </c>
      <c r="AV13" s="464"/>
      <c r="AW13" s="464"/>
      <c r="AX13" s="464"/>
      <c r="AY13" s="465" t="s">
        <v>139</v>
      </c>
      <c r="AZ13" s="466"/>
      <c r="BA13" s="466"/>
      <c r="BB13" s="466"/>
      <c r="BC13" s="466"/>
      <c r="BD13" s="466"/>
      <c r="BE13" s="466"/>
      <c r="BF13" s="466"/>
      <c r="BG13" s="466"/>
      <c r="BH13" s="466"/>
      <c r="BI13" s="466"/>
      <c r="BJ13" s="466"/>
      <c r="BK13" s="466"/>
      <c r="BL13" s="466"/>
      <c r="BM13" s="467"/>
      <c r="BN13" s="431">
        <v>-48384</v>
      </c>
      <c r="BO13" s="432"/>
      <c r="BP13" s="432"/>
      <c r="BQ13" s="432"/>
      <c r="BR13" s="432"/>
      <c r="BS13" s="432"/>
      <c r="BT13" s="432"/>
      <c r="BU13" s="433"/>
      <c r="BV13" s="431">
        <v>-239152</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6.8</v>
      </c>
      <c r="CU13" s="429"/>
      <c r="CV13" s="429"/>
      <c r="CW13" s="429"/>
      <c r="CX13" s="429"/>
      <c r="CY13" s="429"/>
      <c r="CZ13" s="429"/>
      <c r="DA13" s="430"/>
      <c r="DB13" s="428">
        <v>5.5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9250</v>
      </c>
      <c r="S14" s="516"/>
      <c r="T14" s="516"/>
      <c r="U14" s="516"/>
      <c r="V14" s="517"/>
      <c r="W14" s="421"/>
      <c r="X14" s="422"/>
      <c r="Y14" s="422"/>
      <c r="Z14" s="422"/>
      <c r="AA14" s="422"/>
      <c r="AB14" s="411"/>
      <c r="AC14" s="518">
        <v>8.1999999999999993</v>
      </c>
      <c r="AD14" s="519"/>
      <c r="AE14" s="519"/>
      <c r="AF14" s="519"/>
      <c r="AG14" s="520"/>
      <c r="AH14" s="518">
        <v>8.6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122.7</v>
      </c>
      <c r="CU14" s="530"/>
      <c r="CV14" s="530"/>
      <c r="CW14" s="530"/>
      <c r="CX14" s="530"/>
      <c r="CY14" s="530"/>
      <c r="CZ14" s="530"/>
      <c r="DA14" s="531"/>
      <c r="DB14" s="529">
        <v>110.4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8918</v>
      </c>
      <c r="S15" s="516"/>
      <c r="T15" s="516"/>
      <c r="U15" s="516"/>
      <c r="V15" s="517"/>
      <c r="W15" s="447" t="s">
        <v>143</v>
      </c>
      <c r="X15" s="448"/>
      <c r="Y15" s="448"/>
      <c r="Z15" s="448"/>
      <c r="AA15" s="448"/>
      <c r="AB15" s="438"/>
      <c r="AC15" s="482">
        <v>1595</v>
      </c>
      <c r="AD15" s="483"/>
      <c r="AE15" s="483"/>
      <c r="AF15" s="483"/>
      <c r="AG15" s="525"/>
      <c r="AH15" s="482">
        <v>1589</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1489803</v>
      </c>
      <c r="BO15" s="395"/>
      <c r="BP15" s="395"/>
      <c r="BQ15" s="395"/>
      <c r="BR15" s="395"/>
      <c r="BS15" s="395"/>
      <c r="BT15" s="395"/>
      <c r="BU15" s="396"/>
      <c r="BV15" s="394">
        <v>1451730</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33</v>
      </c>
      <c r="AD16" s="519"/>
      <c r="AE16" s="519"/>
      <c r="AF16" s="519"/>
      <c r="AG16" s="520"/>
      <c r="AH16" s="518">
        <v>32.9</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2470719</v>
      </c>
      <c r="BO16" s="432"/>
      <c r="BP16" s="432"/>
      <c r="BQ16" s="432"/>
      <c r="BR16" s="432"/>
      <c r="BS16" s="432"/>
      <c r="BT16" s="432"/>
      <c r="BU16" s="433"/>
      <c r="BV16" s="431">
        <v>2287931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2835</v>
      </c>
      <c r="AD17" s="483"/>
      <c r="AE17" s="483"/>
      <c r="AF17" s="483"/>
      <c r="AG17" s="525"/>
      <c r="AH17" s="482">
        <v>2821</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1904065</v>
      </c>
      <c r="BO17" s="432"/>
      <c r="BP17" s="432"/>
      <c r="BQ17" s="432"/>
      <c r="BR17" s="432"/>
      <c r="BS17" s="432"/>
      <c r="BT17" s="432"/>
      <c r="BU17" s="433"/>
      <c r="BV17" s="431">
        <v>1866342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58.16</v>
      </c>
      <c r="M18" s="547"/>
      <c r="N18" s="547"/>
      <c r="O18" s="547"/>
      <c r="P18" s="547"/>
      <c r="Q18" s="547"/>
      <c r="R18" s="548"/>
      <c r="S18" s="548"/>
      <c r="T18" s="548"/>
      <c r="U18" s="548"/>
      <c r="V18" s="549"/>
      <c r="W18" s="449"/>
      <c r="X18" s="450"/>
      <c r="Y18" s="450"/>
      <c r="Z18" s="450"/>
      <c r="AA18" s="450"/>
      <c r="AB18" s="441"/>
      <c r="AC18" s="550">
        <v>58.7</v>
      </c>
      <c r="AD18" s="551"/>
      <c r="AE18" s="551"/>
      <c r="AF18" s="551"/>
      <c r="AG18" s="552"/>
      <c r="AH18" s="550">
        <v>58.5</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2768085</v>
      </c>
      <c r="BO18" s="432"/>
      <c r="BP18" s="432"/>
      <c r="BQ18" s="432"/>
      <c r="BR18" s="432"/>
      <c r="BS18" s="432"/>
      <c r="BT18" s="432"/>
      <c r="BU18" s="433"/>
      <c r="BV18" s="431">
        <v>2718704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153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3678845</v>
      </c>
      <c r="BO19" s="432"/>
      <c r="BP19" s="432"/>
      <c r="BQ19" s="432"/>
      <c r="BR19" s="432"/>
      <c r="BS19" s="432"/>
      <c r="BT19" s="432"/>
      <c r="BU19" s="433"/>
      <c r="BV19" s="431">
        <v>3475136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3421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6746623</v>
      </c>
      <c r="BO23" s="432"/>
      <c r="BP23" s="432"/>
      <c r="BQ23" s="432"/>
      <c r="BR23" s="432"/>
      <c r="BS23" s="432"/>
      <c r="BT23" s="432"/>
      <c r="BU23" s="433"/>
      <c r="BV23" s="431">
        <v>6398598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6570</v>
      </c>
      <c r="R24" s="483"/>
      <c r="S24" s="483"/>
      <c r="T24" s="483"/>
      <c r="U24" s="483"/>
      <c r="V24" s="525"/>
      <c r="W24" s="584"/>
      <c r="X24" s="572"/>
      <c r="Y24" s="573"/>
      <c r="Z24" s="481" t="s">
        <v>167</v>
      </c>
      <c r="AA24" s="461"/>
      <c r="AB24" s="461"/>
      <c r="AC24" s="461"/>
      <c r="AD24" s="461"/>
      <c r="AE24" s="461"/>
      <c r="AF24" s="461"/>
      <c r="AG24" s="462"/>
      <c r="AH24" s="482">
        <v>108</v>
      </c>
      <c r="AI24" s="483"/>
      <c r="AJ24" s="483"/>
      <c r="AK24" s="483"/>
      <c r="AL24" s="525"/>
      <c r="AM24" s="482">
        <v>347220</v>
      </c>
      <c r="AN24" s="483"/>
      <c r="AO24" s="483"/>
      <c r="AP24" s="483"/>
      <c r="AQ24" s="483"/>
      <c r="AR24" s="525"/>
      <c r="AS24" s="482">
        <v>3215</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4571513</v>
      </c>
      <c r="BO24" s="432"/>
      <c r="BP24" s="432"/>
      <c r="BQ24" s="432"/>
      <c r="BR24" s="432"/>
      <c r="BS24" s="432"/>
      <c r="BT24" s="432"/>
      <c r="BU24" s="433"/>
      <c r="BV24" s="431">
        <v>4598368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5580</v>
      </c>
      <c r="R25" s="483"/>
      <c r="S25" s="483"/>
      <c r="T25" s="483"/>
      <c r="U25" s="483"/>
      <c r="V25" s="525"/>
      <c r="W25" s="584"/>
      <c r="X25" s="572"/>
      <c r="Y25" s="573"/>
      <c r="Z25" s="481" t="s">
        <v>170</v>
      </c>
      <c r="AA25" s="461"/>
      <c r="AB25" s="461"/>
      <c r="AC25" s="461"/>
      <c r="AD25" s="461"/>
      <c r="AE25" s="461"/>
      <c r="AF25" s="461"/>
      <c r="AG25" s="462"/>
      <c r="AH25" s="482" t="s">
        <v>135</v>
      </c>
      <c r="AI25" s="483"/>
      <c r="AJ25" s="483"/>
      <c r="AK25" s="483"/>
      <c r="AL25" s="525"/>
      <c r="AM25" s="482" t="s">
        <v>135</v>
      </c>
      <c r="AN25" s="483"/>
      <c r="AO25" s="483"/>
      <c r="AP25" s="483"/>
      <c r="AQ25" s="483"/>
      <c r="AR25" s="525"/>
      <c r="AS25" s="482" t="s">
        <v>135</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647461</v>
      </c>
      <c r="BO25" s="395"/>
      <c r="BP25" s="395"/>
      <c r="BQ25" s="395"/>
      <c r="BR25" s="395"/>
      <c r="BS25" s="395"/>
      <c r="BT25" s="395"/>
      <c r="BU25" s="396"/>
      <c r="BV25" s="394">
        <v>1304808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5208</v>
      </c>
      <c r="R26" s="483"/>
      <c r="S26" s="483"/>
      <c r="T26" s="483"/>
      <c r="U26" s="483"/>
      <c r="V26" s="525"/>
      <c r="W26" s="584"/>
      <c r="X26" s="572"/>
      <c r="Y26" s="573"/>
      <c r="Z26" s="481" t="s">
        <v>173</v>
      </c>
      <c r="AA26" s="594"/>
      <c r="AB26" s="594"/>
      <c r="AC26" s="594"/>
      <c r="AD26" s="594"/>
      <c r="AE26" s="594"/>
      <c r="AF26" s="594"/>
      <c r="AG26" s="595"/>
      <c r="AH26" s="482">
        <v>7</v>
      </c>
      <c r="AI26" s="483"/>
      <c r="AJ26" s="483"/>
      <c r="AK26" s="483"/>
      <c r="AL26" s="525"/>
      <c r="AM26" s="482">
        <v>23786</v>
      </c>
      <c r="AN26" s="483"/>
      <c r="AO26" s="483"/>
      <c r="AP26" s="483"/>
      <c r="AQ26" s="483"/>
      <c r="AR26" s="525"/>
      <c r="AS26" s="482">
        <v>3398</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3285</v>
      </c>
      <c r="R27" s="483"/>
      <c r="S27" s="483"/>
      <c r="T27" s="483"/>
      <c r="U27" s="483"/>
      <c r="V27" s="525"/>
      <c r="W27" s="584"/>
      <c r="X27" s="572"/>
      <c r="Y27" s="573"/>
      <c r="Z27" s="481" t="s">
        <v>176</v>
      </c>
      <c r="AA27" s="461"/>
      <c r="AB27" s="461"/>
      <c r="AC27" s="461"/>
      <c r="AD27" s="461"/>
      <c r="AE27" s="461"/>
      <c r="AF27" s="461"/>
      <c r="AG27" s="462"/>
      <c r="AH27" s="482" t="s">
        <v>135</v>
      </c>
      <c r="AI27" s="483"/>
      <c r="AJ27" s="483"/>
      <c r="AK27" s="483"/>
      <c r="AL27" s="525"/>
      <c r="AM27" s="482" t="s">
        <v>135</v>
      </c>
      <c r="AN27" s="483"/>
      <c r="AO27" s="483"/>
      <c r="AP27" s="483"/>
      <c r="AQ27" s="483"/>
      <c r="AR27" s="525"/>
      <c r="AS27" s="482" t="s">
        <v>135</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90000</v>
      </c>
      <c r="BO27" s="608"/>
      <c r="BP27" s="608"/>
      <c r="BQ27" s="608"/>
      <c r="BR27" s="608"/>
      <c r="BS27" s="608"/>
      <c r="BT27" s="608"/>
      <c r="BU27" s="609"/>
      <c r="BV27" s="607">
        <v>90000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2613</v>
      </c>
      <c r="R28" s="483"/>
      <c r="S28" s="483"/>
      <c r="T28" s="483"/>
      <c r="U28" s="483"/>
      <c r="V28" s="525"/>
      <c r="W28" s="584"/>
      <c r="X28" s="572"/>
      <c r="Y28" s="573"/>
      <c r="Z28" s="481" t="s">
        <v>179</v>
      </c>
      <c r="AA28" s="461"/>
      <c r="AB28" s="461"/>
      <c r="AC28" s="461"/>
      <c r="AD28" s="461"/>
      <c r="AE28" s="461"/>
      <c r="AF28" s="461"/>
      <c r="AG28" s="462"/>
      <c r="AH28" s="482" t="s">
        <v>135</v>
      </c>
      <c r="AI28" s="483"/>
      <c r="AJ28" s="483"/>
      <c r="AK28" s="483"/>
      <c r="AL28" s="525"/>
      <c r="AM28" s="482" t="s">
        <v>126</v>
      </c>
      <c r="AN28" s="483"/>
      <c r="AO28" s="483"/>
      <c r="AP28" s="483"/>
      <c r="AQ28" s="483"/>
      <c r="AR28" s="525"/>
      <c r="AS28" s="482" t="s">
        <v>135</v>
      </c>
      <c r="AT28" s="483"/>
      <c r="AU28" s="483"/>
      <c r="AV28" s="483"/>
      <c r="AW28" s="483"/>
      <c r="AX28" s="484"/>
      <c r="AY28" s="610" t="s">
        <v>180</v>
      </c>
      <c r="AZ28" s="611"/>
      <c r="BA28" s="611"/>
      <c r="BB28" s="612"/>
      <c r="BC28" s="391" t="s">
        <v>47</v>
      </c>
      <c r="BD28" s="392"/>
      <c r="BE28" s="392"/>
      <c r="BF28" s="392"/>
      <c r="BG28" s="392"/>
      <c r="BH28" s="392"/>
      <c r="BI28" s="392"/>
      <c r="BJ28" s="392"/>
      <c r="BK28" s="392"/>
      <c r="BL28" s="392"/>
      <c r="BM28" s="393"/>
      <c r="BN28" s="394">
        <v>357891</v>
      </c>
      <c r="BO28" s="395"/>
      <c r="BP28" s="395"/>
      <c r="BQ28" s="395"/>
      <c r="BR28" s="395"/>
      <c r="BS28" s="395"/>
      <c r="BT28" s="395"/>
      <c r="BU28" s="396"/>
      <c r="BV28" s="394">
        <v>535162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10</v>
      </c>
      <c r="M29" s="483"/>
      <c r="N29" s="483"/>
      <c r="O29" s="483"/>
      <c r="P29" s="525"/>
      <c r="Q29" s="482">
        <v>2280</v>
      </c>
      <c r="R29" s="483"/>
      <c r="S29" s="483"/>
      <c r="T29" s="483"/>
      <c r="U29" s="483"/>
      <c r="V29" s="525"/>
      <c r="W29" s="585"/>
      <c r="X29" s="586"/>
      <c r="Y29" s="587"/>
      <c r="Z29" s="481" t="s">
        <v>182</v>
      </c>
      <c r="AA29" s="461"/>
      <c r="AB29" s="461"/>
      <c r="AC29" s="461"/>
      <c r="AD29" s="461"/>
      <c r="AE29" s="461"/>
      <c r="AF29" s="461"/>
      <c r="AG29" s="462"/>
      <c r="AH29" s="482">
        <v>108</v>
      </c>
      <c r="AI29" s="483"/>
      <c r="AJ29" s="483"/>
      <c r="AK29" s="483"/>
      <c r="AL29" s="525"/>
      <c r="AM29" s="482">
        <v>347220</v>
      </c>
      <c r="AN29" s="483"/>
      <c r="AO29" s="483"/>
      <c r="AP29" s="483"/>
      <c r="AQ29" s="483"/>
      <c r="AR29" s="525"/>
      <c r="AS29" s="482">
        <v>3215</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848</v>
      </c>
      <c r="BO29" s="432"/>
      <c r="BP29" s="432"/>
      <c r="BQ29" s="432"/>
      <c r="BR29" s="432"/>
      <c r="BS29" s="432"/>
      <c r="BT29" s="432"/>
      <c r="BU29" s="433"/>
      <c r="BV29" s="431">
        <v>847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96.3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561800</v>
      </c>
      <c r="BO30" s="608"/>
      <c r="BP30" s="608"/>
      <c r="BQ30" s="608"/>
      <c r="BR30" s="608"/>
      <c r="BS30" s="608"/>
      <c r="BT30" s="608"/>
      <c r="BU30" s="609"/>
      <c r="BV30" s="607">
        <v>683340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191</v>
      </c>
      <c r="AN33" s="455"/>
      <c r="AO33" s="420" t="s">
        <v>192</v>
      </c>
      <c r="AP33" s="420"/>
      <c r="AQ33" s="420"/>
      <c r="AR33" s="420"/>
      <c r="AS33" s="420"/>
      <c r="AT33" s="420"/>
      <c r="AU33" s="420"/>
      <c r="AV33" s="420"/>
      <c r="AW33" s="420"/>
      <c r="AX33" s="420"/>
      <c r="AY33" s="420"/>
      <c r="AZ33" s="420"/>
      <c r="BA33" s="420"/>
      <c r="BB33" s="420"/>
      <c r="BC33" s="420"/>
      <c r="BD33" s="217"/>
      <c r="BE33" s="420" t="s">
        <v>193</v>
      </c>
      <c r="BF33" s="420"/>
      <c r="BG33" s="420" t="s">
        <v>194</v>
      </c>
      <c r="BH33" s="420"/>
      <c r="BI33" s="420"/>
      <c r="BJ33" s="420"/>
      <c r="BK33" s="420"/>
      <c r="BL33" s="420"/>
      <c r="BM33" s="420"/>
      <c r="BN33" s="420"/>
      <c r="BO33" s="420"/>
      <c r="BP33" s="420"/>
      <c r="BQ33" s="420"/>
      <c r="BR33" s="420"/>
      <c r="BS33" s="420"/>
      <c r="BT33" s="420"/>
      <c r="BU33" s="420"/>
      <c r="BV33" s="217"/>
      <c r="BW33" s="455" t="s">
        <v>193</v>
      </c>
      <c r="BX33" s="455"/>
      <c r="BY33" s="420" t="s">
        <v>195</v>
      </c>
      <c r="BZ33" s="420"/>
      <c r="CA33" s="420"/>
      <c r="CB33" s="420"/>
      <c r="CC33" s="420"/>
      <c r="CD33" s="420"/>
      <c r="CE33" s="420"/>
      <c r="CF33" s="420"/>
      <c r="CG33" s="420"/>
      <c r="CH33" s="420"/>
      <c r="CI33" s="420"/>
      <c r="CJ33" s="420"/>
      <c r="CK33" s="420"/>
      <c r="CL33" s="420"/>
      <c r="CM33" s="420"/>
      <c r="CN33" s="216"/>
      <c r="CO33" s="455" t="s">
        <v>191</v>
      </c>
      <c r="CP33" s="455"/>
      <c r="CQ33" s="420" t="s">
        <v>196</v>
      </c>
      <c r="CR33" s="420"/>
      <c r="CS33" s="420"/>
      <c r="CT33" s="420"/>
      <c r="CU33" s="420"/>
      <c r="CV33" s="420"/>
      <c r="CW33" s="420"/>
      <c r="CX33" s="420"/>
      <c r="CY33" s="420"/>
      <c r="CZ33" s="420"/>
      <c r="DA33" s="420"/>
      <c r="DB33" s="420"/>
      <c r="DC33" s="420"/>
      <c r="DD33" s="420"/>
      <c r="DE33" s="420"/>
      <c r="DF33" s="216"/>
      <c r="DG33" s="619" t="s">
        <v>197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宇治田原町国民健康保険特別会計（事業勘定）</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宇治田原町水道事業会計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城南衛生管理組合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宇治田原町介護保険特別会計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宇治田原町下水道事業会計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京都府市町村職員退職手当組合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宇治田原町後期高齢者医療特別会計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京都府市町村議会議員公務災害補償等組合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京都府自治会館管理組合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京都府後期高齢者医療広域連合（一般会計）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京都府後期高齢者医療広域連合（後期高齢者医療特別会計）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京都地方税機構</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SZ4m6sE9ES3B1yPltFuh7pAq9+S0cRycMCJx5LxkoNSsJPu4KSXd5K46Oc8Du0vE2py2XUxGP9pFUjzC9/cVg==" saltValue="h2AtEra4I4P4pKNJ/kbN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206</v>
      </c>
      <c r="DI1" s="624"/>
      <c r="DJ1" s="624"/>
      <c r="DK1" s="624"/>
      <c r="DL1" s="624"/>
      <c r="DM1" s="624"/>
      <c r="DN1" s="625"/>
      <c r="DO1" s="226"/>
      <c r="DP1" s="623" t="s">
        <v>207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209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212</v>
      </c>
      <c r="S4" s="627"/>
      <c r="T4" s="627"/>
      <c r="U4" s="627"/>
      <c r="V4" s="627"/>
      <c r="W4" s="627"/>
      <c r="X4" s="627"/>
      <c r="Y4" s="628"/>
      <c r="Z4" s="626" t="s">
        <v>213</v>
      </c>
      <c r="AA4" s="627"/>
      <c r="AB4" s="627"/>
      <c r="AC4" s="628"/>
      <c r="AD4" s="626" t="s">
        <v>214</v>
      </c>
      <c r="AE4" s="627"/>
      <c r="AF4" s="627"/>
      <c r="AG4" s="627"/>
      <c r="AH4" s="627"/>
      <c r="AI4" s="627"/>
      <c r="AJ4" s="627"/>
      <c r="AK4" s="628"/>
      <c r="AL4" s="626" t="s">
        <v>213</v>
      </c>
      <c r="AM4" s="627"/>
      <c r="AN4" s="627"/>
      <c r="AO4" s="628"/>
      <c r="AP4" s="632" t="s">
        <v>215</v>
      </c>
      <c r="AQ4" s="632"/>
      <c r="AR4" s="632"/>
      <c r="AS4" s="632"/>
      <c r="AT4" s="632"/>
      <c r="AU4" s="632"/>
      <c r="AV4" s="632"/>
      <c r="AW4" s="632"/>
      <c r="AX4" s="632"/>
      <c r="AY4" s="632"/>
      <c r="AZ4" s="632"/>
      <c r="BA4" s="632"/>
      <c r="BB4" s="632"/>
      <c r="BC4" s="632"/>
      <c r="BD4" s="632"/>
      <c r="BE4" s="632"/>
      <c r="BF4" s="632"/>
      <c r="BG4" s="632" t="s">
        <v>216</v>
      </c>
      <c r="BH4" s="632"/>
      <c r="BI4" s="632"/>
      <c r="BJ4" s="632"/>
      <c r="BK4" s="632"/>
      <c r="BL4" s="632"/>
      <c r="BM4" s="632"/>
      <c r="BN4" s="632"/>
      <c r="BO4" s="632" t="s">
        <v>213</v>
      </c>
      <c r="BP4" s="632"/>
      <c r="BQ4" s="632"/>
      <c r="BR4" s="632"/>
      <c r="BS4" s="632" t="s">
        <v>217</v>
      </c>
      <c r="BT4" s="632"/>
      <c r="BU4" s="632"/>
      <c r="BV4" s="632"/>
      <c r="BW4" s="632"/>
      <c r="BX4" s="632"/>
      <c r="BY4" s="632"/>
      <c r="BZ4" s="632"/>
      <c r="CA4" s="632"/>
      <c r="CB4" s="632"/>
      <c r="CD4" s="629" t="s">
        <v>218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219</v>
      </c>
      <c r="C5" s="634"/>
      <c r="D5" s="634"/>
      <c r="E5" s="634"/>
      <c r="F5" s="634"/>
      <c r="G5" s="634"/>
      <c r="H5" s="634"/>
      <c r="I5" s="634"/>
      <c r="J5" s="634"/>
      <c r="K5" s="634"/>
      <c r="L5" s="634"/>
      <c r="M5" s="634"/>
      <c r="N5" s="634"/>
      <c r="O5" s="634"/>
      <c r="P5" s="634"/>
      <c r="Q5" s="635"/>
      <c r="R5" s="636">
        <v>1590946</v>
      </c>
      <c r="S5" s="637"/>
      <c r="T5" s="637"/>
      <c r="U5" s="637"/>
      <c r="V5" s="637"/>
      <c r="W5" s="637"/>
      <c r="X5" s="637"/>
      <c r="Y5" s="638"/>
      <c r="Z5" s="639">
        <v>23.3</v>
      </c>
      <c r="AA5" s="639"/>
      <c r="AB5" s="639"/>
      <c r="AC5" s="639"/>
      <c r="AD5" s="640">
        <v>1590946</v>
      </c>
      <c r="AE5" s="640"/>
      <c r="AF5" s="640"/>
      <c r="AG5" s="640"/>
      <c r="AH5" s="640"/>
      <c r="AI5" s="640"/>
      <c r="AJ5" s="640"/>
      <c r="AK5" s="640"/>
      <c r="AL5" s="641">
        <v>54.3</v>
      </c>
      <c r="AM5" s="642"/>
      <c r="AN5" s="642"/>
      <c r="AO5" s="643"/>
      <c r="AP5" s="633" t="s">
        <v>220</v>
      </c>
      <c r="AQ5" s="634"/>
      <c r="AR5" s="634"/>
      <c r="AS5" s="634"/>
      <c r="AT5" s="634"/>
      <c r="AU5" s="634"/>
      <c r="AV5" s="634"/>
      <c r="AW5" s="634"/>
      <c r="AX5" s="634"/>
      <c r="AY5" s="634"/>
      <c r="AZ5" s="634"/>
      <c r="BA5" s="634"/>
      <c r="BB5" s="634"/>
      <c r="BC5" s="634"/>
      <c r="BD5" s="634"/>
      <c r="BE5" s="634"/>
      <c r="BF5" s="635"/>
      <c r="BG5" s="647">
        <v>1590946</v>
      </c>
      <c r="BH5" s="648"/>
      <c r="BI5" s="648"/>
      <c r="BJ5" s="648"/>
      <c r="BK5" s="648"/>
      <c r="BL5" s="648"/>
      <c r="BM5" s="648"/>
      <c r="BN5" s="649"/>
      <c r="BO5" s="650">
        <v>100</v>
      </c>
      <c r="BP5" s="650"/>
      <c r="BQ5" s="650"/>
      <c r="BR5" s="650"/>
      <c r="BS5" s="651">
        <v>28243</v>
      </c>
      <c r="BT5" s="651"/>
      <c r="BU5" s="651"/>
      <c r="BV5" s="651"/>
      <c r="BW5" s="651"/>
      <c r="BX5" s="651"/>
      <c r="BY5" s="651"/>
      <c r="BZ5" s="651"/>
      <c r="CA5" s="651"/>
      <c r="CB5" s="655"/>
      <c r="CD5" s="629" t="s">
        <v>215</v>
      </c>
      <c r="CE5" s="630"/>
      <c r="CF5" s="630"/>
      <c r="CG5" s="630"/>
      <c r="CH5" s="630"/>
      <c r="CI5" s="630"/>
      <c r="CJ5" s="630"/>
      <c r="CK5" s="630"/>
      <c r="CL5" s="630"/>
      <c r="CM5" s="630"/>
      <c r="CN5" s="630"/>
      <c r="CO5" s="630"/>
      <c r="CP5" s="630"/>
      <c r="CQ5" s="631"/>
      <c r="CR5" s="629" t="s">
        <v>221</v>
      </c>
      <c r="CS5" s="630"/>
      <c r="CT5" s="630"/>
      <c r="CU5" s="630"/>
      <c r="CV5" s="630"/>
      <c r="CW5" s="630"/>
      <c r="CX5" s="630"/>
      <c r="CY5" s="631"/>
      <c r="CZ5" s="629" t="s">
        <v>213</v>
      </c>
      <c r="DA5" s="630"/>
      <c r="DB5" s="630"/>
      <c r="DC5" s="631"/>
      <c r="DD5" s="629" t="s">
        <v>222</v>
      </c>
      <c r="DE5" s="630"/>
      <c r="DF5" s="630"/>
      <c r="DG5" s="630"/>
      <c r="DH5" s="630"/>
      <c r="DI5" s="630"/>
      <c r="DJ5" s="630"/>
      <c r="DK5" s="630"/>
      <c r="DL5" s="630"/>
      <c r="DM5" s="630"/>
      <c r="DN5" s="630"/>
      <c r="DO5" s="630"/>
      <c r="DP5" s="631"/>
      <c r="DQ5" s="629" t="s">
        <v>223</v>
      </c>
      <c r="DR5" s="630"/>
      <c r="DS5" s="630"/>
      <c r="DT5" s="630"/>
      <c r="DU5" s="630"/>
      <c r="DV5" s="630"/>
      <c r="DW5" s="630"/>
      <c r="DX5" s="630"/>
      <c r="DY5" s="630"/>
      <c r="DZ5" s="630"/>
      <c r="EA5" s="630"/>
      <c r="EB5" s="630"/>
      <c r="EC5" s="631"/>
    </row>
    <row r="6" spans="2:143" ht="11.25" customHeight="1" x14ac:dyDescent="0.15">
      <c r="B6" s="644" t="s">
        <v>224</v>
      </c>
      <c r="C6" s="645"/>
      <c r="D6" s="645"/>
      <c r="E6" s="645"/>
      <c r="F6" s="645"/>
      <c r="G6" s="645"/>
      <c r="H6" s="645"/>
      <c r="I6" s="645"/>
      <c r="J6" s="645"/>
      <c r="K6" s="645"/>
      <c r="L6" s="645"/>
      <c r="M6" s="645"/>
      <c r="N6" s="645"/>
      <c r="O6" s="645"/>
      <c r="P6" s="645"/>
      <c r="Q6" s="646"/>
      <c r="R6" s="647">
        <v>51270</v>
      </c>
      <c r="S6" s="648"/>
      <c r="T6" s="648"/>
      <c r="U6" s="648"/>
      <c r="V6" s="648"/>
      <c r="W6" s="648"/>
      <c r="X6" s="648"/>
      <c r="Y6" s="649"/>
      <c r="Z6" s="650">
        <v>0.8</v>
      </c>
      <c r="AA6" s="650"/>
      <c r="AB6" s="650"/>
      <c r="AC6" s="650"/>
      <c r="AD6" s="651">
        <v>51270</v>
      </c>
      <c r="AE6" s="651"/>
      <c r="AF6" s="651"/>
      <c r="AG6" s="651"/>
      <c r="AH6" s="651"/>
      <c r="AI6" s="651"/>
      <c r="AJ6" s="651"/>
      <c r="AK6" s="651"/>
      <c r="AL6" s="652">
        <v>1.7</v>
      </c>
      <c r="AM6" s="653"/>
      <c r="AN6" s="653"/>
      <c r="AO6" s="654"/>
      <c r="AP6" s="644" t="s">
        <v>225</v>
      </c>
      <c r="AQ6" s="645"/>
      <c r="AR6" s="645"/>
      <c r="AS6" s="645"/>
      <c r="AT6" s="645"/>
      <c r="AU6" s="645"/>
      <c r="AV6" s="645"/>
      <c r="AW6" s="645"/>
      <c r="AX6" s="645"/>
      <c r="AY6" s="645"/>
      <c r="AZ6" s="645"/>
      <c r="BA6" s="645"/>
      <c r="BB6" s="645"/>
      <c r="BC6" s="645"/>
      <c r="BD6" s="645"/>
      <c r="BE6" s="645"/>
      <c r="BF6" s="646"/>
      <c r="BG6" s="647">
        <v>1590946</v>
      </c>
      <c r="BH6" s="648"/>
      <c r="BI6" s="648"/>
      <c r="BJ6" s="648"/>
      <c r="BK6" s="648"/>
      <c r="BL6" s="648"/>
      <c r="BM6" s="648"/>
      <c r="BN6" s="649"/>
      <c r="BO6" s="650">
        <v>100</v>
      </c>
      <c r="BP6" s="650"/>
      <c r="BQ6" s="650"/>
      <c r="BR6" s="650"/>
      <c r="BS6" s="651">
        <v>28243</v>
      </c>
      <c r="BT6" s="651"/>
      <c r="BU6" s="651"/>
      <c r="BV6" s="651"/>
      <c r="BW6" s="651"/>
      <c r="BX6" s="651"/>
      <c r="BY6" s="651"/>
      <c r="BZ6" s="651"/>
      <c r="CA6" s="651"/>
      <c r="CB6" s="655"/>
      <c r="CD6" s="658" t="s">
        <v>226</v>
      </c>
      <c r="CE6" s="659"/>
      <c r="CF6" s="659"/>
      <c r="CG6" s="659"/>
      <c r="CH6" s="659"/>
      <c r="CI6" s="659"/>
      <c r="CJ6" s="659"/>
      <c r="CK6" s="659"/>
      <c r="CL6" s="659"/>
      <c r="CM6" s="659"/>
      <c r="CN6" s="659"/>
      <c r="CO6" s="659"/>
      <c r="CP6" s="659"/>
      <c r="CQ6" s="660"/>
      <c r="CR6" s="647">
        <v>81119</v>
      </c>
      <c r="CS6" s="648"/>
      <c r="CT6" s="648"/>
      <c r="CU6" s="648"/>
      <c r="CV6" s="648"/>
      <c r="CW6" s="648"/>
      <c r="CX6" s="648"/>
      <c r="CY6" s="649"/>
      <c r="CZ6" s="641">
        <v>1.2</v>
      </c>
      <c r="DA6" s="642"/>
      <c r="DB6" s="642"/>
      <c r="DC6" s="661"/>
      <c r="DD6" s="656" t="s">
        <v>227</v>
      </c>
      <c r="DE6" s="648"/>
      <c r="DF6" s="648"/>
      <c r="DG6" s="648"/>
      <c r="DH6" s="648"/>
      <c r="DI6" s="648"/>
      <c r="DJ6" s="648"/>
      <c r="DK6" s="648"/>
      <c r="DL6" s="648"/>
      <c r="DM6" s="648"/>
      <c r="DN6" s="648"/>
      <c r="DO6" s="648"/>
      <c r="DP6" s="649"/>
      <c r="DQ6" s="656">
        <v>81119</v>
      </c>
      <c r="DR6" s="648"/>
      <c r="DS6" s="648"/>
      <c r="DT6" s="648"/>
      <c r="DU6" s="648"/>
      <c r="DV6" s="648"/>
      <c r="DW6" s="648"/>
      <c r="DX6" s="648"/>
      <c r="DY6" s="648"/>
      <c r="DZ6" s="648"/>
      <c r="EA6" s="648"/>
      <c r="EB6" s="648"/>
      <c r="EC6" s="657"/>
    </row>
    <row r="7" spans="2:143" ht="11.25" customHeight="1" x14ac:dyDescent="0.15">
      <c r="B7" s="644" t="s">
        <v>228</v>
      </c>
      <c r="C7" s="645"/>
      <c r="D7" s="645"/>
      <c r="E7" s="645"/>
      <c r="F7" s="645"/>
      <c r="G7" s="645"/>
      <c r="H7" s="645"/>
      <c r="I7" s="645"/>
      <c r="J7" s="645"/>
      <c r="K7" s="645"/>
      <c r="L7" s="645"/>
      <c r="M7" s="645"/>
      <c r="N7" s="645"/>
      <c r="O7" s="645"/>
      <c r="P7" s="645"/>
      <c r="Q7" s="646"/>
      <c r="R7" s="647">
        <v>1055</v>
      </c>
      <c r="S7" s="648"/>
      <c r="T7" s="648"/>
      <c r="U7" s="648"/>
      <c r="V7" s="648"/>
      <c r="W7" s="648"/>
      <c r="X7" s="648"/>
      <c r="Y7" s="649"/>
      <c r="Z7" s="650">
        <v>0</v>
      </c>
      <c r="AA7" s="650"/>
      <c r="AB7" s="650"/>
      <c r="AC7" s="650"/>
      <c r="AD7" s="651">
        <v>1055</v>
      </c>
      <c r="AE7" s="651"/>
      <c r="AF7" s="651"/>
      <c r="AG7" s="651"/>
      <c r="AH7" s="651"/>
      <c r="AI7" s="651"/>
      <c r="AJ7" s="651"/>
      <c r="AK7" s="651"/>
      <c r="AL7" s="652">
        <v>0</v>
      </c>
      <c r="AM7" s="653"/>
      <c r="AN7" s="653"/>
      <c r="AO7" s="654"/>
      <c r="AP7" s="644" t="s">
        <v>229</v>
      </c>
      <c r="AQ7" s="645"/>
      <c r="AR7" s="645"/>
      <c r="AS7" s="645"/>
      <c r="AT7" s="645"/>
      <c r="AU7" s="645"/>
      <c r="AV7" s="645"/>
      <c r="AW7" s="645"/>
      <c r="AX7" s="645"/>
      <c r="AY7" s="645"/>
      <c r="AZ7" s="645"/>
      <c r="BA7" s="645"/>
      <c r="BB7" s="645"/>
      <c r="BC7" s="645"/>
      <c r="BD7" s="645"/>
      <c r="BE7" s="645"/>
      <c r="BF7" s="646"/>
      <c r="BG7" s="647">
        <v>588673</v>
      </c>
      <c r="BH7" s="648"/>
      <c r="BI7" s="648"/>
      <c r="BJ7" s="648"/>
      <c r="BK7" s="648"/>
      <c r="BL7" s="648"/>
      <c r="BM7" s="648"/>
      <c r="BN7" s="649"/>
      <c r="BO7" s="650">
        <v>37</v>
      </c>
      <c r="BP7" s="650"/>
      <c r="BQ7" s="650"/>
      <c r="BR7" s="650"/>
      <c r="BS7" s="651">
        <v>28243</v>
      </c>
      <c r="BT7" s="651"/>
      <c r="BU7" s="651"/>
      <c r="BV7" s="651"/>
      <c r="BW7" s="651"/>
      <c r="BX7" s="651"/>
      <c r="BY7" s="651"/>
      <c r="BZ7" s="651"/>
      <c r="CA7" s="651"/>
      <c r="CB7" s="655"/>
      <c r="CD7" s="662" t="s">
        <v>230</v>
      </c>
      <c r="CE7" s="663"/>
      <c r="CF7" s="663"/>
      <c r="CG7" s="663"/>
      <c r="CH7" s="663"/>
      <c r="CI7" s="663"/>
      <c r="CJ7" s="663"/>
      <c r="CK7" s="663"/>
      <c r="CL7" s="663"/>
      <c r="CM7" s="663"/>
      <c r="CN7" s="663"/>
      <c r="CO7" s="663"/>
      <c r="CP7" s="663"/>
      <c r="CQ7" s="664"/>
      <c r="CR7" s="647">
        <v>2211380</v>
      </c>
      <c r="CS7" s="648"/>
      <c r="CT7" s="648"/>
      <c r="CU7" s="648"/>
      <c r="CV7" s="648"/>
      <c r="CW7" s="648"/>
      <c r="CX7" s="648"/>
      <c r="CY7" s="649"/>
      <c r="CZ7" s="650">
        <v>33.4</v>
      </c>
      <c r="DA7" s="650"/>
      <c r="DB7" s="650"/>
      <c r="DC7" s="650"/>
      <c r="DD7" s="656">
        <v>477577</v>
      </c>
      <c r="DE7" s="648"/>
      <c r="DF7" s="648"/>
      <c r="DG7" s="648"/>
      <c r="DH7" s="648"/>
      <c r="DI7" s="648"/>
      <c r="DJ7" s="648"/>
      <c r="DK7" s="648"/>
      <c r="DL7" s="648"/>
      <c r="DM7" s="648"/>
      <c r="DN7" s="648"/>
      <c r="DO7" s="648"/>
      <c r="DP7" s="649"/>
      <c r="DQ7" s="656">
        <v>616140</v>
      </c>
      <c r="DR7" s="648"/>
      <c r="DS7" s="648"/>
      <c r="DT7" s="648"/>
      <c r="DU7" s="648"/>
      <c r="DV7" s="648"/>
      <c r="DW7" s="648"/>
      <c r="DX7" s="648"/>
      <c r="DY7" s="648"/>
      <c r="DZ7" s="648"/>
      <c r="EA7" s="648"/>
      <c r="EB7" s="648"/>
      <c r="EC7" s="657"/>
    </row>
    <row r="8" spans="2:143" ht="11.25" customHeight="1" x14ac:dyDescent="0.15">
      <c r="B8" s="644" t="s">
        <v>231</v>
      </c>
      <c r="C8" s="645"/>
      <c r="D8" s="645"/>
      <c r="E8" s="645"/>
      <c r="F8" s="645"/>
      <c r="G8" s="645"/>
      <c r="H8" s="645"/>
      <c r="I8" s="645"/>
      <c r="J8" s="645"/>
      <c r="K8" s="645"/>
      <c r="L8" s="645"/>
      <c r="M8" s="645"/>
      <c r="N8" s="645"/>
      <c r="O8" s="645"/>
      <c r="P8" s="645"/>
      <c r="Q8" s="646"/>
      <c r="R8" s="647">
        <v>7256</v>
      </c>
      <c r="S8" s="648"/>
      <c r="T8" s="648"/>
      <c r="U8" s="648"/>
      <c r="V8" s="648"/>
      <c r="W8" s="648"/>
      <c r="X8" s="648"/>
      <c r="Y8" s="649"/>
      <c r="Z8" s="650">
        <v>0.1</v>
      </c>
      <c r="AA8" s="650"/>
      <c r="AB8" s="650"/>
      <c r="AC8" s="650"/>
      <c r="AD8" s="651">
        <v>7256</v>
      </c>
      <c r="AE8" s="651"/>
      <c r="AF8" s="651"/>
      <c r="AG8" s="651"/>
      <c r="AH8" s="651"/>
      <c r="AI8" s="651"/>
      <c r="AJ8" s="651"/>
      <c r="AK8" s="651"/>
      <c r="AL8" s="652">
        <v>0.2</v>
      </c>
      <c r="AM8" s="653"/>
      <c r="AN8" s="653"/>
      <c r="AO8" s="654"/>
      <c r="AP8" s="644" t="s">
        <v>232</v>
      </c>
      <c r="AQ8" s="645"/>
      <c r="AR8" s="645"/>
      <c r="AS8" s="645"/>
      <c r="AT8" s="645"/>
      <c r="AU8" s="645"/>
      <c r="AV8" s="645"/>
      <c r="AW8" s="645"/>
      <c r="AX8" s="645"/>
      <c r="AY8" s="645"/>
      <c r="AZ8" s="645"/>
      <c r="BA8" s="645"/>
      <c r="BB8" s="645"/>
      <c r="BC8" s="645"/>
      <c r="BD8" s="645"/>
      <c r="BE8" s="645"/>
      <c r="BF8" s="646"/>
      <c r="BG8" s="647">
        <v>16823</v>
      </c>
      <c r="BH8" s="648"/>
      <c r="BI8" s="648"/>
      <c r="BJ8" s="648"/>
      <c r="BK8" s="648"/>
      <c r="BL8" s="648"/>
      <c r="BM8" s="648"/>
      <c r="BN8" s="649"/>
      <c r="BO8" s="650">
        <v>1.1000000000000001</v>
      </c>
      <c r="BP8" s="650"/>
      <c r="BQ8" s="650"/>
      <c r="BR8" s="650"/>
      <c r="BS8" s="656" t="s">
        <v>126</v>
      </c>
      <c r="BT8" s="648"/>
      <c r="BU8" s="648"/>
      <c r="BV8" s="648"/>
      <c r="BW8" s="648"/>
      <c r="BX8" s="648"/>
      <c r="BY8" s="648"/>
      <c r="BZ8" s="648"/>
      <c r="CA8" s="648"/>
      <c r="CB8" s="657"/>
      <c r="CD8" s="662" t="s">
        <v>233</v>
      </c>
      <c r="CE8" s="663"/>
      <c r="CF8" s="663"/>
      <c r="CG8" s="663"/>
      <c r="CH8" s="663"/>
      <c r="CI8" s="663"/>
      <c r="CJ8" s="663"/>
      <c r="CK8" s="663"/>
      <c r="CL8" s="663"/>
      <c r="CM8" s="663"/>
      <c r="CN8" s="663"/>
      <c r="CO8" s="663"/>
      <c r="CP8" s="663"/>
      <c r="CQ8" s="664"/>
      <c r="CR8" s="647">
        <v>1272223</v>
      </c>
      <c r="CS8" s="648"/>
      <c r="CT8" s="648"/>
      <c r="CU8" s="648"/>
      <c r="CV8" s="648"/>
      <c r="CW8" s="648"/>
      <c r="CX8" s="648"/>
      <c r="CY8" s="649"/>
      <c r="CZ8" s="650">
        <v>19.2</v>
      </c>
      <c r="DA8" s="650"/>
      <c r="DB8" s="650"/>
      <c r="DC8" s="650"/>
      <c r="DD8" s="656">
        <v>24369</v>
      </c>
      <c r="DE8" s="648"/>
      <c r="DF8" s="648"/>
      <c r="DG8" s="648"/>
      <c r="DH8" s="648"/>
      <c r="DI8" s="648"/>
      <c r="DJ8" s="648"/>
      <c r="DK8" s="648"/>
      <c r="DL8" s="648"/>
      <c r="DM8" s="648"/>
      <c r="DN8" s="648"/>
      <c r="DO8" s="648"/>
      <c r="DP8" s="649"/>
      <c r="DQ8" s="656">
        <v>769359</v>
      </c>
      <c r="DR8" s="648"/>
      <c r="DS8" s="648"/>
      <c r="DT8" s="648"/>
      <c r="DU8" s="648"/>
      <c r="DV8" s="648"/>
      <c r="DW8" s="648"/>
      <c r="DX8" s="648"/>
      <c r="DY8" s="648"/>
      <c r="DZ8" s="648"/>
      <c r="EA8" s="648"/>
      <c r="EB8" s="648"/>
      <c r="EC8" s="657"/>
    </row>
    <row r="9" spans="2:143" ht="11.25" customHeight="1" x14ac:dyDescent="0.15">
      <c r="B9" s="644" t="s">
        <v>234</v>
      </c>
      <c r="C9" s="645"/>
      <c r="D9" s="645"/>
      <c r="E9" s="645"/>
      <c r="F9" s="645"/>
      <c r="G9" s="645"/>
      <c r="H9" s="645"/>
      <c r="I9" s="645"/>
      <c r="J9" s="645"/>
      <c r="K9" s="645"/>
      <c r="L9" s="645"/>
      <c r="M9" s="645"/>
      <c r="N9" s="645"/>
      <c r="O9" s="645"/>
      <c r="P9" s="645"/>
      <c r="Q9" s="646"/>
      <c r="R9" s="647">
        <v>8068</v>
      </c>
      <c r="S9" s="648"/>
      <c r="T9" s="648"/>
      <c r="U9" s="648"/>
      <c r="V9" s="648"/>
      <c r="W9" s="648"/>
      <c r="X9" s="648"/>
      <c r="Y9" s="649"/>
      <c r="Z9" s="650">
        <v>0.1</v>
      </c>
      <c r="AA9" s="650"/>
      <c r="AB9" s="650"/>
      <c r="AC9" s="650"/>
      <c r="AD9" s="651">
        <v>8068</v>
      </c>
      <c r="AE9" s="651"/>
      <c r="AF9" s="651"/>
      <c r="AG9" s="651"/>
      <c r="AH9" s="651"/>
      <c r="AI9" s="651"/>
      <c r="AJ9" s="651"/>
      <c r="AK9" s="651"/>
      <c r="AL9" s="652">
        <v>0.3</v>
      </c>
      <c r="AM9" s="653"/>
      <c r="AN9" s="653"/>
      <c r="AO9" s="654"/>
      <c r="AP9" s="644" t="s">
        <v>235</v>
      </c>
      <c r="AQ9" s="645"/>
      <c r="AR9" s="645"/>
      <c r="AS9" s="645"/>
      <c r="AT9" s="645"/>
      <c r="AU9" s="645"/>
      <c r="AV9" s="645"/>
      <c r="AW9" s="645"/>
      <c r="AX9" s="645"/>
      <c r="AY9" s="645"/>
      <c r="AZ9" s="645"/>
      <c r="BA9" s="645"/>
      <c r="BB9" s="645"/>
      <c r="BC9" s="645"/>
      <c r="BD9" s="645"/>
      <c r="BE9" s="645"/>
      <c r="BF9" s="646"/>
      <c r="BG9" s="647">
        <v>437658</v>
      </c>
      <c r="BH9" s="648"/>
      <c r="BI9" s="648"/>
      <c r="BJ9" s="648"/>
      <c r="BK9" s="648"/>
      <c r="BL9" s="648"/>
      <c r="BM9" s="648"/>
      <c r="BN9" s="649"/>
      <c r="BO9" s="650">
        <v>27.5</v>
      </c>
      <c r="BP9" s="650"/>
      <c r="BQ9" s="650"/>
      <c r="BR9" s="650"/>
      <c r="BS9" s="656" t="s">
        <v>227</v>
      </c>
      <c r="BT9" s="648"/>
      <c r="BU9" s="648"/>
      <c r="BV9" s="648"/>
      <c r="BW9" s="648"/>
      <c r="BX9" s="648"/>
      <c r="BY9" s="648"/>
      <c r="BZ9" s="648"/>
      <c r="CA9" s="648"/>
      <c r="CB9" s="657"/>
      <c r="CD9" s="662" t="s">
        <v>236</v>
      </c>
      <c r="CE9" s="663"/>
      <c r="CF9" s="663"/>
      <c r="CG9" s="663"/>
      <c r="CH9" s="663"/>
      <c r="CI9" s="663"/>
      <c r="CJ9" s="663"/>
      <c r="CK9" s="663"/>
      <c r="CL9" s="663"/>
      <c r="CM9" s="663"/>
      <c r="CN9" s="663"/>
      <c r="CO9" s="663"/>
      <c r="CP9" s="663"/>
      <c r="CQ9" s="664"/>
      <c r="CR9" s="647">
        <v>329790</v>
      </c>
      <c r="CS9" s="648"/>
      <c r="CT9" s="648"/>
      <c r="CU9" s="648"/>
      <c r="CV9" s="648"/>
      <c r="CW9" s="648"/>
      <c r="CX9" s="648"/>
      <c r="CY9" s="649"/>
      <c r="CZ9" s="650">
        <v>5</v>
      </c>
      <c r="DA9" s="650"/>
      <c r="DB9" s="650"/>
      <c r="DC9" s="650"/>
      <c r="DD9" s="656">
        <v>1563</v>
      </c>
      <c r="DE9" s="648"/>
      <c r="DF9" s="648"/>
      <c r="DG9" s="648"/>
      <c r="DH9" s="648"/>
      <c r="DI9" s="648"/>
      <c r="DJ9" s="648"/>
      <c r="DK9" s="648"/>
      <c r="DL9" s="648"/>
      <c r="DM9" s="648"/>
      <c r="DN9" s="648"/>
      <c r="DO9" s="648"/>
      <c r="DP9" s="649"/>
      <c r="DQ9" s="656">
        <v>316581</v>
      </c>
      <c r="DR9" s="648"/>
      <c r="DS9" s="648"/>
      <c r="DT9" s="648"/>
      <c r="DU9" s="648"/>
      <c r="DV9" s="648"/>
      <c r="DW9" s="648"/>
      <c r="DX9" s="648"/>
      <c r="DY9" s="648"/>
      <c r="DZ9" s="648"/>
      <c r="EA9" s="648"/>
      <c r="EB9" s="648"/>
      <c r="EC9" s="657"/>
    </row>
    <row r="10" spans="2:143" ht="11.25" customHeight="1" x14ac:dyDescent="0.15">
      <c r="B10" s="644" t="s">
        <v>237</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227</v>
      </c>
      <c r="AE10" s="651"/>
      <c r="AF10" s="651"/>
      <c r="AG10" s="651"/>
      <c r="AH10" s="651"/>
      <c r="AI10" s="651"/>
      <c r="AJ10" s="651"/>
      <c r="AK10" s="651"/>
      <c r="AL10" s="652" t="s">
        <v>126</v>
      </c>
      <c r="AM10" s="653"/>
      <c r="AN10" s="653"/>
      <c r="AO10" s="654"/>
      <c r="AP10" s="644" t="s">
        <v>238</v>
      </c>
      <c r="AQ10" s="645"/>
      <c r="AR10" s="645"/>
      <c r="AS10" s="645"/>
      <c r="AT10" s="645"/>
      <c r="AU10" s="645"/>
      <c r="AV10" s="645"/>
      <c r="AW10" s="645"/>
      <c r="AX10" s="645"/>
      <c r="AY10" s="645"/>
      <c r="AZ10" s="645"/>
      <c r="BA10" s="645"/>
      <c r="BB10" s="645"/>
      <c r="BC10" s="645"/>
      <c r="BD10" s="645"/>
      <c r="BE10" s="645"/>
      <c r="BF10" s="646"/>
      <c r="BG10" s="647">
        <v>48576</v>
      </c>
      <c r="BH10" s="648"/>
      <c r="BI10" s="648"/>
      <c r="BJ10" s="648"/>
      <c r="BK10" s="648"/>
      <c r="BL10" s="648"/>
      <c r="BM10" s="648"/>
      <c r="BN10" s="649"/>
      <c r="BO10" s="650">
        <v>3.1</v>
      </c>
      <c r="BP10" s="650"/>
      <c r="BQ10" s="650"/>
      <c r="BR10" s="650"/>
      <c r="BS10" s="656">
        <v>8015</v>
      </c>
      <c r="BT10" s="648"/>
      <c r="BU10" s="648"/>
      <c r="BV10" s="648"/>
      <c r="BW10" s="648"/>
      <c r="BX10" s="648"/>
      <c r="BY10" s="648"/>
      <c r="BZ10" s="648"/>
      <c r="CA10" s="648"/>
      <c r="CB10" s="657"/>
      <c r="CD10" s="662" t="s">
        <v>239</v>
      </c>
      <c r="CE10" s="663"/>
      <c r="CF10" s="663"/>
      <c r="CG10" s="663"/>
      <c r="CH10" s="663"/>
      <c r="CI10" s="663"/>
      <c r="CJ10" s="663"/>
      <c r="CK10" s="663"/>
      <c r="CL10" s="663"/>
      <c r="CM10" s="663"/>
      <c r="CN10" s="663"/>
      <c r="CO10" s="663"/>
      <c r="CP10" s="663"/>
      <c r="CQ10" s="664"/>
      <c r="CR10" s="647">
        <v>400</v>
      </c>
      <c r="CS10" s="648"/>
      <c r="CT10" s="648"/>
      <c r="CU10" s="648"/>
      <c r="CV10" s="648"/>
      <c r="CW10" s="648"/>
      <c r="CX10" s="648"/>
      <c r="CY10" s="649"/>
      <c r="CZ10" s="650">
        <v>0</v>
      </c>
      <c r="DA10" s="650"/>
      <c r="DB10" s="650"/>
      <c r="DC10" s="650"/>
      <c r="DD10" s="656" t="s">
        <v>227</v>
      </c>
      <c r="DE10" s="648"/>
      <c r="DF10" s="648"/>
      <c r="DG10" s="648"/>
      <c r="DH10" s="648"/>
      <c r="DI10" s="648"/>
      <c r="DJ10" s="648"/>
      <c r="DK10" s="648"/>
      <c r="DL10" s="648"/>
      <c r="DM10" s="648"/>
      <c r="DN10" s="648"/>
      <c r="DO10" s="648"/>
      <c r="DP10" s="649"/>
      <c r="DQ10" s="656">
        <v>400</v>
      </c>
      <c r="DR10" s="648"/>
      <c r="DS10" s="648"/>
      <c r="DT10" s="648"/>
      <c r="DU10" s="648"/>
      <c r="DV10" s="648"/>
      <c r="DW10" s="648"/>
      <c r="DX10" s="648"/>
      <c r="DY10" s="648"/>
      <c r="DZ10" s="648"/>
      <c r="EA10" s="648"/>
      <c r="EB10" s="648"/>
      <c r="EC10" s="657"/>
    </row>
    <row r="11" spans="2:143" ht="11.25" customHeight="1" x14ac:dyDescent="0.15">
      <c r="B11" s="644" t="s">
        <v>240</v>
      </c>
      <c r="C11" s="645"/>
      <c r="D11" s="645"/>
      <c r="E11" s="645"/>
      <c r="F11" s="645"/>
      <c r="G11" s="645"/>
      <c r="H11" s="645"/>
      <c r="I11" s="645"/>
      <c r="J11" s="645"/>
      <c r="K11" s="645"/>
      <c r="L11" s="645"/>
      <c r="M11" s="645"/>
      <c r="N11" s="645"/>
      <c r="O11" s="645"/>
      <c r="P11" s="645"/>
      <c r="Q11" s="646"/>
      <c r="R11" s="647">
        <v>208181</v>
      </c>
      <c r="S11" s="648"/>
      <c r="T11" s="648"/>
      <c r="U11" s="648"/>
      <c r="V11" s="648"/>
      <c r="W11" s="648"/>
      <c r="X11" s="648"/>
      <c r="Y11" s="649"/>
      <c r="Z11" s="652">
        <v>3.1</v>
      </c>
      <c r="AA11" s="653"/>
      <c r="AB11" s="653"/>
      <c r="AC11" s="665"/>
      <c r="AD11" s="656">
        <v>208181</v>
      </c>
      <c r="AE11" s="648"/>
      <c r="AF11" s="648"/>
      <c r="AG11" s="648"/>
      <c r="AH11" s="648"/>
      <c r="AI11" s="648"/>
      <c r="AJ11" s="648"/>
      <c r="AK11" s="649"/>
      <c r="AL11" s="652">
        <v>7.1</v>
      </c>
      <c r="AM11" s="653"/>
      <c r="AN11" s="653"/>
      <c r="AO11" s="654"/>
      <c r="AP11" s="644" t="s">
        <v>241</v>
      </c>
      <c r="AQ11" s="645"/>
      <c r="AR11" s="645"/>
      <c r="AS11" s="645"/>
      <c r="AT11" s="645"/>
      <c r="AU11" s="645"/>
      <c r="AV11" s="645"/>
      <c r="AW11" s="645"/>
      <c r="AX11" s="645"/>
      <c r="AY11" s="645"/>
      <c r="AZ11" s="645"/>
      <c r="BA11" s="645"/>
      <c r="BB11" s="645"/>
      <c r="BC11" s="645"/>
      <c r="BD11" s="645"/>
      <c r="BE11" s="645"/>
      <c r="BF11" s="646"/>
      <c r="BG11" s="647">
        <v>85616</v>
      </c>
      <c r="BH11" s="648"/>
      <c r="BI11" s="648"/>
      <c r="BJ11" s="648"/>
      <c r="BK11" s="648"/>
      <c r="BL11" s="648"/>
      <c r="BM11" s="648"/>
      <c r="BN11" s="649"/>
      <c r="BO11" s="650">
        <v>5.4</v>
      </c>
      <c r="BP11" s="650"/>
      <c r="BQ11" s="650"/>
      <c r="BR11" s="650"/>
      <c r="BS11" s="656">
        <v>20228</v>
      </c>
      <c r="BT11" s="648"/>
      <c r="BU11" s="648"/>
      <c r="BV11" s="648"/>
      <c r="BW11" s="648"/>
      <c r="BX11" s="648"/>
      <c r="BY11" s="648"/>
      <c r="BZ11" s="648"/>
      <c r="CA11" s="648"/>
      <c r="CB11" s="657"/>
      <c r="CD11" s="662" t="s">
        <v>242</v>
      </c>
      <c r="CE11" s="663"/>
      <c r="CF11" s="663"/>
      <c r="CG11" s="663"/>
      <c r="CH11" s="663"/>
      <c r="CI11" s="663"/>
      <c r="CJ11" s="663"/>
      <c r="CK11" s="663"/>
      <c r="CL11" s="663"/>
      <c r="CM11" s="663"/>
      <c r="CN11" s="663"/>
      <c r="CO11" s="663"/>
      <c r="CP11" s="663"/>
      <c r="CQ11" s="664"/>
      <c r="CR11" s="647">
        <v>232047</v>
      </c>
      <c r="CS11" s="648"/>
      <c r="CT11" s="648"/>
      <c r="CU11" s="648"/>
      <c r="CV11" s="648"/>
      <c r="CW11" s="648"/>
      <c r="CX11" s="648"/>
      <c r="CY11" s="649"/>
      <c r="CZ11" s="650">
        <v>3.5</v>
      </c>
      <c r="DA11" s="650"/>
      <c r="DB11" s="650"/>
      <c r="DC11" s="650"/>
      <c r="DD11" s="656">
        <v>57752</v>
      </c>
      <c r="DE11" s="648"/>
      <c r="DF11" s="648"/>
      <c r="DG11" s="648"/>
      <c r="DH11" s="648"/>
      <c r="DI11" s="648"/>
      <c r="DJ11" s="648"/>
      <c r="DK11" s="648"/>
      <c r="DL11" s="648"/>
      <c r="DM11" s="648"/>
      <c r="DN11" s="648"/>
      <c r="DO11" s="648"/>
      <c r="DP11" s="649"/>
      <c r="DQ11" s="656">
        <v>161471</v>
      </c>
      <c r="DR11" s="648"/>
      <c r="DS11" s="648"/>
      <c r="DT11" s="648"/>
      <c r="DU11" s="648"/>
      <c r="DV11" s="648"/>
      <c r="DW11" s="648"/>
      <c r="DX11" s="648"/>
      <c r="DY11" s="648"/>
      <c r="DZ11" s="648"/>
      <c r="EA11" s="648"/>
      <c r="EB11" s="648"/>
      <c r="EC11" s="657"/>
    </row>
    <row r="12" spans="2:143" ht="11.25" customHeight="1" x14ac:dyDescent="0.15">
      <c r="B12" s="644" t="s">
        <v>243</v>
      </c>
      <c r="C12" s="645"/>
      <c r="D12" s="645"/>
      <c r="E12" s="645"/>
      <c r="F12" s="645"/>
      <c r="G12" s="645"/>
      <c r="H12" s="645"/>
      <c r="I12" s="645"/>
      <c r="J12" s="645"/>
      <c r="K12" s="645"/>
      <c r="L12" s="645"/>
      <c r="M12" s="645"/>
      <c r="N12" s="645"/>
      <c r="O12" s="645"/>
      <c r="P12" s="645"/>
      <c r="Q12" s="646"/>
      <c r="R12" s="647">
        <v>21079</v>
      </c>
      <c r="S12" s="648"/>
      <c r="T12" s="648"/>
      <c r="U12" s="648"/>
      <c r="V12" s="648"/>
      <c r="W12" s="648"/>
      <c r="X12" s="648"/>
      <c r="Y12" s="649"/>
      <c r="Z12" s="650">
        <v>0.3</v>
      </c>
      <c r="AA12" s="650"/>
      <c r="AB12" s="650"/>
      <c r="AC12" s="650"/>
      <c r="AD12" s="651">
        <v>21079</v>
      </c>
      <c r="AE12" s="651"/>
      <c r="AF12" s="651"/>
      <c r="AG12" s="651"/>
      <c r="AH12" s="651"/>
      <c r="AI12" s="651"/>
      <c r="AJ12" s="651"/>
      <c r="AK12" s="651"/>
      <c r="AL12" s="652">
        <v>0.7</v>
      </c>
      <c r="AM12" s="653"/>
      <c r="AN12" s="653"/>
      <c r="AO12" s="654"/>
      <c r="AP12" s="644" t="s">
        <v>244</v>
      </c>
      <c r="AQ12" s="645"/>
      <c r="AR12" s="645"/>
      <c r="AS12" s="645"/>
      <c r="AT12" s="645"/>
      <c r="AU12" s="645"/>
      <c r="AV12" s="645"/>
      <c r="AW12" s="645"/>
      <c r="AX12" s="645"/>
      <c r="AY12" s="645"/>
      <c r="AZ12" s="645"/>
      <c r="BA12" s="645"/>
      <c r="BB12" s="645"/>
      <c r="BC12" s="645"/>
      <c r="BD12" s="645"/>
      <c r="BE12" s="645"/>
      <c r="BF12" s="646"/>
      <c r="BG12" s="647">
        <v>915012</v>
      </c>
      <c r="BH12" s="648"/>
      <c r="BI12" s="648"/>
      <c r="BJ12" s="648"/>
      <c r="BK12" s="648"/>
      <c r="BL12" s="648"/>
      <c r="BM12" s="648"/>
      <c r="BN12" s="649"/>
      <c r="BO12" s="650">
        <v>57.5</v>
      </c>
      <c r="BP12" s="650"/>
      <c r="BQ12" s="650"/>
      <c r="BR12" s="650"/>
      <c r="BS12" s="656" t="s">
        <v>126</v>
      </c>
      <c r="BT12" s="648"/>
      <c r="BU12" s="648"/>
      <c r="BV12" s="648"/>
      <c r="BW12" s="648"/>
      <c r="BX12" s="648"/>
      <c r="BY12" s="648"/>
      <c r="BZ12" s="648"/>
      <c r="CA12" s="648"/>
      <c r="CB12" s="657"/>
      <c r="CD12" s="662" t="s">
        <v>245</v>
      </c>
      <c r="CE12" s="663"/>
      <c r="CF12" s="663"/>
      <c r="CG12" s="663"/>
      <c r="CH12" s="663"/>
      <c r="CI12" s="663"/>
      <c r="CJ12" s="663"/>
      <c r="CK12" s="663"/>
      <c r="CL12" s="663"/>
      <c r="CM12" s="663"/>
      <c r="CN12" s="663"/>
      <c r="CO12" s="663"/>
      <c r="CP12" s="663"/>
      <c r="CQ12" s="664"/>
      <c r="CR12" s="647">
        <v>97168</v>
      </c>
      <c r="CS12" s="648"/>
      <c r="CT12" s="648"/>
      <c r="CU12" s="648"/>
      <c r="CV12" s="648"/>
      <c r="CW12" s="648"/>
      <c r="CX12" s="648"/>
      <c r="CY12" s="649"/>
      <c r="CZ12" s="650">
        <v>1.5</v>
      </c>
      <c r="DA12" s="650"/>
      <c r="DB12" s="650"/>
      <c r="DC12" s="650"/>
      <c r="DD12" s="656">
        <v>11394</v>
      </c>
      <c r="DE12" s="648"/>
      <c r="DF12" s="648"/>
      <c r="DG12" s="648"/>
      <c r="DH12" s="648"/>
      <c r="DI12" s="648"/>
      <c r="DJ12" s="648"/>
      <c r="DK12" s="648"/>
      <c r="DL12" s="648"/>
      <c r="DM12" s="648"/>
      <c r="DN12" s="648"/>
      <c r="DO12" s="648"/>
      <c r="DP12" s="649"/>
      <c r="DQ12" s="656">
        <v>73022</v>
      </c>
      <c r="DR12" s="648"/>
      <c r="DS12" s="648"/>
      <c r="DT12" s="648"/>
      <c r="DU12" s="648"/>
      <c r="DV12" s="648"/>
      <c r="DW12" s="648"/>
      <c r="DX12" s="648"/>
      <c r="DY12" s="648"/>
      <c r="DZ12" s="648"/>
      <c r="EA12" s="648"/>
      <c r="EB12" s="648"/>
      <c r="EC12" s="657"/>
    </row>
    <row r="13" spans="2:143" ht="11.25" customHeight="1" x14ac:dyDescent="0.15">
      <c r="B13" s="644" t="s">
        <v>246</v>
      </c>
      <c r="C13" s="645"/>
      <c r="D13" s="645"/>
      <c r="E13" s="645"/>
      <c r="F13" s="645"/>
      <c r="G13" s="645"/>
      <c r="H13" s="645"/>
      <c r="I13" s="645"/>
      <c r="J13" s="645"/>
      <c r="K13" s="645"/>
      <c r="L13" s="645"/>
      <c r="M13" s="645"/>
      <c r="N13" s="645"/>
      <c r="O13" s="645"/>
      <c r="P13" s="645"/>
      <c r="Q13" s="646"/>
      <c r="R13" s="647" t="s">
        <v>227</v>
      </c>
      <c r="S13" s="648"/>
      <c r="T13" s="648"/>
      <c r="U13" s="648"/>
      <c r="V13" s="648"/>
      <c r="W13" s="648"/>
      <c r="X13" s="648"/>
      <c r="Y13" s="649"/>
      <c r="Z13" s="650" t="s">
        <v>126</v>
      </c>
      <c r="AA13" s="650"/>
      <c r="AB13" s="650"/>
      <c r="AC13" s="650"/>
      <c r="AD13" s="651" t="s">
        <v>227</v>
      </c>
      <c r="AE13" s="651"/>
      <c r="AF13" s="651"/>
      <c r="AG13" s="651"/>
      <c r="AH13" s="651"/>
      <c r="AI13" s="651"/>
      <c r="AJ13" s="651"/>
      <c r="AK13" s="651"/>
      <c r="AL13" s="652" t="s">
        <v>126</v>
      </c>
      <c r="AM13" s="653"/>
      <c r="AN13" s="653"/>
      <c r="AO13" s="654"/>
      <c r="AP13" s="644" t="s">
        <v>247</v>
      </c>
      <c r="AQ13" s="645"/>
      <c r="AR13" s="645"/>
      <c r="AS13" s="645"/>
      <c r="AT13" s="645"/>
      <c r="AU13" s="645"/>
      <c r="AV13" s="645"/>
      <c r="AW13" s="645"/>
      <c r="AX13" s="645"/>
      <c r="AY13" s="645"/>
      <c r="AZ13" s="645"/>
      <c r="BA13" s="645"/>
      <c r="BB13" s="645"/>
      <c r="BC13" s="645"/>
      <c r="BD13" s="645"/>
      <c r="BE13" s="645"/>
      <c r="BF13" s="646"/>
      <c r="BG13" s="647">
        <v>912508</v>
      </c>
      <c r="BH13" s="648"/>
      <c r="BI13" s="648"/>
      <c r="BJ13" s="648"/>
      <c r="BK13" s="648"/>
      <c r="BL13" s="648"/>
      <c r="BM13" s="648"/>
      <c r="BN13" s="649"/>
      <c r="BO13" s="650">
        <v>57.4</v>
      </c>
      <c r="BP13" s="650"/>
      <c r="BQ13" s="650"/>
      <c r="BR13" s="650"/>
      <c r="BS13" s="656" t="s">
        <v>227</v>
      </c>
      <c r="BT13" s="648"/>
      <c r="BU13" s="648"/>
      <c r="BV13" s="648"/>
      <c r="BW13" s="648"/>
      <c r="BX13" s="648"/>
      <c r="BY13" s="648"/>
      <c r="BZ13" s="648"/>
      <c r="CA13" s="648"/>
      <c r="CB13" s="657"/>
      <c r="CD13" s="662" t="s">
        <v>248</v>
      </c>
      <c r="CE13" s="663"/>
      <c r="CF13" s="663"/>
      <c r="CG13" s="663"/>
      <c r="CH13" s="663"/>
      <c r="CI13" s="663"/>
      <c r="CJ13" s="663"/>
      <c r="CK13" s="663"/>
      <c r="CL13" s="663"/>
      <c r="CM13" s="663"/>
      <c r="CN13" s="663"/>
      <c r="CO13" s="663"/>
      <c r="CP13" s="663"/>
      <c r="CQ13" s="664"/>
      <c r="CR13" s="647">
        <v>1057730</v>
      </c>
      <c r="CS13" s="648"/>
      <c r="CT13" s="648"/>
      <c r="CU13" s="648"/>
      <c r="CV13" s="648"/>
      <c r="CW13" s="648"/>
      <c r="CX13" s="648"/>
      <c r="CY13" s="649"/>
      <c r="CZ13" s="650">
        <v>16</v>
      </c>
      <c r="DA13" s="650"/>
      <c r="DB13" s="650"/>
      <c r="DC13" s="650"/>
      <c r="DD13" s="656">
        <v>713848</v>
      </c>
      <c r="DE13" s="648"/>
      <c r="DF13" s="648"/>
      <c r="DG13" s="648"/>
      <c r="DH13" s="648"/>
      <c r="DI13" s="648"/>
      <c r="DJ13" s="648"/>
      <c r="DK13" s="648"/>
      <c r="DL13" s="648"/>
      <c r="DM13" s="648"/>
      <c r="DN13" s="648"/>
      <c r="DO13" s="648"/>
      <c r="DP13" s="649"/>
      <c r="DQ13" s="656">
        <v>367951</v>
      </c>
      <c r="DR13" s="648"/>
      <c r="DS13" s="648"/>
      <c r="DT13" s="648"/>
      <c r="DU13" s="648"/>
      <c r="DV13" s="648"/>
      <c r="DW13" s="648"/>
      <c r="DX13" s="648"/>
      <c r="DY13" s="648"/>
      <c r="DZ13" s="648"/>
      <c r="EA13" s="648"/>
      <c r="EB13" s="648"/>
      <c r="EC13" s="657"/>
    </row>
    <row r="14" spans="2:143" ht="11.25" customHeight="1" x14ac:dyDescent="0.15">
      <c r="B14" s="644" t="s">
        <v>249</v>
      </c>
      <c r="C14" s="645"/>
      <c r="D14" s="645"/>
      <c r="E14" s="645"/>
      <c r="F14" s="645"/>
      <c r="G14" s="645"/>
      <c r="H14" s="645"/>
      <c r="I14" s="645"/>
      <c r="J14" s="645"/>
      <c r="K14" s="645"/>
      <c r="L14" s="645"/>
      <c r="M14" s="645"/>
      <c r="N14" s="645"/>
      <c r="O14" s="645"/>
      <c r="P14" s="645"/>
      <c r="Q14" s="646"/>
      <c r="R14" s="647">
        <v>56</v>
      </c>
      <c r="S14" s="648"/>
      <c r="T14" s="648"/>
      <c r="U14" s="648"/>
      <c r="V14" s="648"/>
      <c r="W14" s="648"/>
      <c r="X14" s="648"/>
      <c r="Y14" s="649"/>
      <c r="Z14" s="650">
        <v>0</v>
      </c>
      <c r="AA14" s="650"/>
      <c r="AB14" s="650"/>
      <c r="AC14" s="650"/>
      <c r="AD14" s="651">
        <v>56</v>
      </c>
      <c r="AE14" s="651"/>
      <c r="AF14" s="651"/>
      <c r="AG14" s="651"/>
      <c r="AH14" s="651"/>
      <c r="AI14" s="651"/>
      <c r="AJ14" s="651"/>
      <c r="AK14" s="651"/>
      <c r="AL14" s="652">
        <v>0</v>
      </c>
      <c r="AM14" s="653"/>
      <c r="AN14" s="653"/>
      <c r="AO14" s="654"/>
      <c r="AP14" s="644" t="s">
        <v>250</v>
      </c>
      <c r="AQ14" s="645"/>
      <c r="AR14" s="645"/>
      <c r="AS14" s="645"/>
      <c r="AT14" s="645"/>
      <c r="AU14" s="645"/>
      <c r="AV14" s="645"/>
      <c r="AW14" s="645"/>
      <c r="AX14" s="645"/>
      <c r="AY14" s="645"/>
      <c r="AZ14" s="645"/>
      <c r="BA14" s="645"/>
      <c r="BB14" s="645"/>
      <c r="BC14" s="645"/>
      <c r="BD14" s="645"/>
      <c r="BE14" s="645"/>
      <c r="BF14" s="646"/>
      <c r="BG14" s="647">
        <v>33147</v>
      </c>
      <c r="BH14" s="648"/>
      <c r="BI14" s="648"/>
      <c r="BJ14" s="648"/>
      <c r="BK14" s="648"/>
      <c r="BL14" s="648"/>
      <c r="BM14" s="648"/>
      <c r="BN14" s="649"/>
      <c r="BO14" s="650">
        <v>2.1</v>
      </c>
      <c r="BP14" s="650"/>
      <c r="BQ14" s="650"/>
      <c r="BR14" s="650"/>
      <c r="BS14" s="656" t="s">
        <v>227</v>
      </c>
      <c r="BT14" s="648"/>
      <c r="BU14" s="648"/>
      <c r="BV14" s="648"/>
      <c r="BW14" s="648"/>
      <c r="BX14" s="648"/>
      <c r="BY14" s="648"/>
      <c r="BZ14" s="648"/>
      <c r="CA14" s="648"/>
      <c r="CB14" s="657"/>
      <c r="CD14" s="662" t="s">
        <v>251</v>
      </c>
      <c r="CE14" s="663"/>
      <c r="CF14" s="663"/>
      <c r="CG14" s="663"/>
      <c r="CH14" s="663"/>
      <c r="CI14" s="663"/>
      <c r="CJ14" s="663"/>
      <c r="CK14" s="663"/>
      <c r="CL14" s="663"/>
      <c r="CM14" s="663"/>
      <c r="CN14" s="663"/>
      <c r="CO14" s="663"/>
      <c r="CP14" s="663"/>
      <c r="CQ14" s="664"/>
      <c r="CR14" s="647">
        <v>237945</v>
      </c>
      <c r="CS14" s="648"/>
      <c r="CT14" s="648"/>
      <c r="CU14" s="648"/>
      <c r="CV14" s="648"/>
      <c r="CW14" s="648"/>
      <c r="CX14" s="648"/>
      <c r="CY14" s="649"/>
      <c r="CZ14" s="650">
        <v>3.6</v>
      </c>
      <c r="DA14" s="650"/>
      <c r="DB14" s="650"/>
      <c r="DC14" s="650"/>
      <c r="DD14" s="656">
        <v>13687</v>
      </c>
      <c r="DE14" s="648"/>
      <c r="DF14" s="648"/>
      <c r="DG14" s="648"/>
      <c r="DH14" s="648"/>
      <c r="DI14" s="648"/>
      <c r="DJ14" s="648"/>
      <c r="DK14" s="648"/>
      <c r="DL14" s="648"/>
      <c r="DM14" s="648"/>
      <c r="DN14" s="648"/>
      <c r="DO14" s="648"/>
      <c r="DP14" s="649"/>
      <c r="DQ14" s="656">
        <v>231003</v>
      </c>
      <c r="DR14" s="648"/>
      <c r="DS14" s="648"/>
      <c r="DT14" s="648"/>
      <c r="DU14" s="648"/>
      <c r="DV14" s="648"/>
      <c r="DW14" s="648"/>
      <c r="DX14" s="648"/>
      <c r="DY14" s="648"/>
      <c r="DZ14" s="648"/>
      <c r="EA14" s="648"/>
      <c r="EB14" s="648"/>
      <c r="EC14" s="657"/>
    </row>
    <row r="15" spans="2:143" ht="11.25" customHeight="1" x14ac:dyDescent="0.15">
      <c r="B15" s="644" t="s">
        <v>252</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227</v>
      </c>
      <c r="AE15" s="651"/>
      <c r="AF15" s="651"/>
      <c r="AG15" s="651"/>
      <c r="AH15" s="651"/>
      <c r="AI15" s="651"/>
      <c r="AJ15" s="651"/>
      <c r="AK15" s="651"/>
      <c r="AL15" s="652" t="s">
        <v>126</v>
      </c>
      <c r="AM15" s="653"/>
      <c r="AN15" s="653"/>
      <c r="AO15" s="654"/>
      <c r="AP15" s="644" t="s">
        <v>253</v>
      </c>
      <c r="AQ15" s="645"/>
      <c r="AR15" s="645"/>
      <c r="AS15" s="645"/>
      <c r="AT15" s="645"/>
      <c r="AU15" s="645"/>
      <c r="AV15" s="645"/>
      <c r="AW15" s="645"/>
      <c r="AX15" s="645"/>
      <c r="AY15" s="645"/>
      <c r="AZ15" s="645"/>
      <c r="BA15" s="645"/>
      <c r="BB15" s="645"/>
      <c r="BC15" s="645"/>
      <c r="BD15" s="645"/>
      <c r="BE15" s="645"/>
      <c r="BF15" s="646"/>
      <c r="BG15" s="647">
        <v>54114</v>
      </c>
      <c r="BH15" s="648"/>
      <c r="BI15" s="648"/>
      <c r="BJ15" s="648"/>
      <c r="BK15" s="648"/>
      <c r="BL15" s="648"/>
      <c r="BM15" s="648"/>
      <c r="BN15" s="649"/>
      <c r="BO15" s="650">
        <v>3.4</v>
      </c>
      <c r="BP15" s="650"/>
      <c r="BQ15" s="650"/>
      <c r="BR15" s="650"/>
      <c r="BS15" s="656" t="s">
        <v>227</v>
      </c>
      <c r="BT15" s="648"/>
      <c r="BU15" s="648"/>
      <c r="BV15" s="648"/>
      <c r="BW15" s="648"/>
      <c r="BX15" s="648"/>
      <c r="BY15" s="648"/>
      <c r="BZ15" s="648"/>
      <c r="CA15" s="648"/>
      <c r="CB15" s="657"/>
      <c r="CD15" s="662" t="s">
        <v>254</v>
      </c>
      <c r="CE15" s="663"/>
      <c r="CF15" s="663"/>
      <c r="CG15" s="663"/>
      <c r="CH15" s="663"/>
      <c r="CI15" s="663"/>
      <c r="CJ15" s="663"/>
      <c r="CK15" s="663"/>
      <c r="CL15" s="663"/>
      <c r="CM15" s="663"/>
      <c r="CN15" s="663"/>
      <c r="CO15" s="663"/>
      <c r="CP15" s="663"/>
      <c r="CQ15" s="664"/>
      <c r="CR15" s="647">
        <v>637555</v>
      </c>
      <c r="CS15" s="648"/>
      <c r="CT15" s="648"/>
      <c r="CU15" s="648"/>
      <c r="CV15" s="648"/>
      <c r="CW15" s="648"/>
      <c r="CX15" s="648"/>
      <c r="CY15" s="649"/>
      <c r="CZ15" s="650">
        <v>9.6</v>
      </c>
      <c r="DA15" s="650"/>
      <c r="DB15" s="650"/>
      <c r="DC15" s="650"/>
      <c r="DD15" s="656">
        <v>145124</v>
      </c>
      <c r="DE15" s="648"/>
      <c r="DF15" s="648"/>
      <c r="DG15" s="648"/>
      <c r="DH15" s="648"/>
      <c r="DI15" s="648"/>
      <c r="DJ15" s="648"/>
      <c r="DK15" s="648"/>
      <c r="DL15" s="648"/>
      <c r="DM15" s="648"/>
      <c r="DN15" s="648"/>
      <c r="DO15" s="648"/>
      <c r="DP15" s="649"/>
      <c r="DQ15" s="656">
        <v>417571</v>
      </c>
      <c r="DR15" s="648"/>
      <c r="DS15" s="648"/>
      <c r="DT15" s="648"/>
      <c r="DU15" s="648"/>
      <c r="DV15" s="648"/>
      <c r="DW15" s="648"/>
      <c r="DX15" s="648"/>
      <c r="DY15" s="648"/>
      <c r="DZ15" s="648"/>
      <c r="EA15" s="648"/>
      <c r="EB15" s="648"/>
      <c r="EC15" s="657"/>
    </row>
    <row r="16" spans="2:143" ht="11.25" customHeight="1" x14ac:dyDescent="0.15">
      <c r="B16" s="644" t="s">
        <v>255</v>
      </c>
      <c r="C16" s="645"/>
      <c r="D16" s="645"/>
      <c r="E16" s="645"/>
      <c r="F16" s="645"/>
      <c r="G16" s="645"/>
      <c r="H16" s="645"/>
      <c r="I16" s="645"/>
      <c r="J16" s="645"/>
      <c r="K16" s="645"/>
      <c r="L16" s="645"/>
      <c r="M16" s="645"/>
      <c r="N16" s="645"/>
      <c r="O16" s="645"/>
      <c r="P16" s="645"/>
      <c r="Q16" s="646"/>
      <c r="R16" s="647">
        <v>6581</v>
      </c>
      <c r="S16" s="648"/>
      <c r="T16" s="648"/>
      <c r="U16" s="648"/>
      <c r="V16" s="648"/>
      <c r="W16" s="648"/>
      <c r="X16" s="648"/>
      <c r="Y16" s="649"/>
      <c r="Z16" s="650">
        <v>0.1</v>
      </c>
      <c r="AA16" s="650"/>
      <c r="AB16" s="650"/>
      <c r="AC16" s="650"/>
      <c r="AD16" s="651">
        <v>6581</v>
      </c>
      <c r="AE16" s="651"/>
      <c r="AF16" s="651"/>
      <c r="AG16" s="651"/>
      <c r="AH16" s="651"/>
      <c r="AI16" s="651"/>
      <c r="AJ16" s="651"/>
      <c r="AK16" s="651"/>
      <c r="AL16" s="652">
        <v>0.2</v>
      </c>
      <c r="AM16" s="653"/>
      <c r="AN16" s="653"/>
      <c r="AO16" s="654"/>
      <c r="AP16" s="644" t="s">
        <v>256</v>
      </c>
      <c r="AQ16" s="645"/>
      <c r="AR16" s="645"/>
      <c r="AS16" s="645"/>
      <c r="AT16" s="645"/>
      <c r="AU16" s="645"/>
      <c r="AV16" s="645"/>
      <c r="AW16" s="645"/>
      <c r="AX16" s="645"/>
      <c r="AY16" s="645"/>
      <c r="AZ16" s="645"/>
      <c r="BA16" s="645"/>
      <c r="BB16" s="645"/>
      <c r="BC16" s="645"/>
      <c r="BD16" s="645"/>
      <c r="BE16" s="645"/>
      <c r="BF16" s="646"/>
      <c r="BG16" s="647" t="s">
        <v>227</v>
      </c>
      <c r="BH16" s="648"/>
      <c r="BI16" s="648"/>
      <c r="BJ16" s="648"/>
      <c r="BK16" s="648"/>
      <c r="BL16" s="648"/>
      <c r="BM16" s="648"/>
      <c r="BN16" s="649"/>
      <c r="BO16" s="650" t="s">
        <v>227</v>
      </c>
      <c r="BP16" s="650"/>
      <c r="BQ16" s="650"/>
      <c r="BR16" s="650"/>
      <c r="BS16" s="656" t="s">
        <v>126</v>
      </c>
      <c r="BT16" s="648"/>
      <c r="BU16" s="648"/>
      <c r="BV16" s="648"/>
      <c r="BW16" s="648"/>
      <c r="BX16" s="648"/>
      <c r="BY16" s="648"/>
      <c r="BZ16" s="648"/>
      <c r="CA16" s="648"/>
      <c r="CB16" s="657"/>
      <c r="CD16" s="662" t="s">
        <v>257</v>
      </c>
      <c r="CE16" s="663"/>
      <c r="CF16" s="663"/>
      <c r="CG16" s="663"/>
      <c r="CH16" s="663"/>
      <c r="CI16" s="663"/>
      <c r="CJ16" s="663"/>
      <c r="CK16" s="663"/>
      <c r="CL16" s="663"/>
      <c r="CM16" s="663"/>
      <c r="CN16" s="663"/>
      <c r="CO16" s="663"/>
      <c r="CP16" s="663"/>
      <c r="CQ16" s="664"/>
      <c r="CR16" s="647" t="s">
        <v>126</v>
      </c>
      <c r="CS16" s="648"/>
      <c r="CT16" s="648"/>
      <c r="CU16" s="648"/>
      <c r="CV16" s="648"/>
      <c r="CW16" s="648"/>
      <c r="CX16" s="648"/>
      <c r="CY16" s="649"/>
      <c r="CZ16" s="650" t="s">
        <v>126</v>
      </c>
      <c r="DA16" s="650"/>
      <c r="DB16" s="650"/>
      <c r="DC16" s="650"/>
      <c r="DD16" s="656" t="s">
        <v>126</v>
      </c>
      <c r="DE16" s="648"/>
      <c r="DF16" s="648"/>
      <c r="DG16" s="648"/>
      <c r="DH16" s="648"/>
      <c r="DI16" s="648"/>
      <c r="DJ16" s="648"/>
      <c r="DK16" s="648"/>
      <c r="DL16" s="648"/>
      <c r="DM16" s="648"/>
      <c r="DN16" s="648"/>
      <c r="DO16" s="648"/>
      <c r="DP16" s="649"/>
      <c r="DQ16" s="656" t="s">
        <v>126</v>
      </c>
      <c r="DR16" s="648"/>
      <c r="DS16" s="648"/>
      <c r="DT16" s="648"/>
      <c r="DU16" s="648"/>
      <c r="DV16" s="648"/>
      <c r="DW16" s="648"/>
      <c r="DX16" s="648"/>
      <c r="DY16" s="648"/>
      <c r="DZ16" s="648"/>
      <c r="EA16" s="648"/>
      <c r="EB16" s="648"/>
      <c r="EC16" s="657"/>
    </row>
    <row r="17" spans="2:133" ht="11.25" customHeight="1" x14ac:dyDescent="0.15">
      <c r="B17" s="644" t="s">
        <v>258</v>
      </c>
      <c r="C17" s="645"/>
      <c r="D17" s="645"/>
      <c r="E17" s="645"/>
      <c r="F17" s="645"/>
      <c r="G17" s="645"/>
      <c r="H17" s="645"/>
      <c r="I17" s="645"/>
      <c r="J17" s="645"/>
      <c r="K17" s="645"/>
      <c r="L17" s="645"/>
      <c r="M17" s="645"/>
      <c r="N17" s="645"/>
      <c r="O17" s="645"/>
      <c r="P17" s="645"/>
      <c r="Q17" s="646"/>
      <c r="R17" s="647">
        <v>14550</v>
      </c>
      <c r="S17" s="648"/>
      <c r="T17" s="648"/>
      <c r="U17" s="648"/>
      <c r="V17" s="648"/>
      <c r="W17" s="648"/>
      <c r="X17" s="648"/>
      <c r="Y17" s="649"/>
      <c r="Z17" s="650">
        <v>0.2</v>
      </c>
      <c r="AA17" s="650"/>
      <c r="AB17" s="650"/>
      <c r="AC17" s="650"/>
      <c r="AD17" s="651">
        <v>14550</v>
      </c>
      <c r="AE17" s="651"/>
      <c r="AF17" s="651"/>
      <c r="AG17" s="651"/>
      <c r="AH17" s="651"/>
      <c r="AI17" s="651"/>
      <c r="AJ17" s="651"/>
      <c r="AK17" s="651"/>
      <c r="AL17" s="652">
        <v>0.5</v>
      </c>
      <c r="AM17" s="653"/>
      <c r="AN17" s="653"/>
      <c r="AO17" s="654"/>
      <c r="AP17" s="644" t="s">
        <v>259</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126</v>
      </c>
      <c r="BP17" s="650"/>
      <c r="BQ17" s="650"/>
      <c r="BR17" s="650"/>
      <c r="BS17" s="656" t="s">
        <v>227</v>
      </c>
      <c r="BT17" s="648"/>
      <c r="BU17" s="648"/>
      <c r="BV17" s="648"/>
      <c r="BW17" s="648"/>
      <c r="BX17" s="648"/>
      <c r="BY17" s="648"/>
      <c r="BZ17" s="648"/>
      <c r="CA17" s="648"/>
      <c r="CB17" s="657"/>
      <c r="CD17" s="662" t="s">
        <v>260</v>
      </c>
      <c r="CE17" s="663"/>
      <c r="CF17" s="663"/>
      <c r="CG17" s="663"/>
      <c r="CH17" s="663"/>
      <c r="CI17" s="663"/>
      <c r="CJ17" s="663"/>
      <c r="CK17" s="663"/>
      <c r="CL17" s="663"/>
      <c r="CM17" s="663"/>
      <c r="CN17" s="663"/>
      <c r="CO17" s="663"/>
      <c r="CP17" s="663"/>
      <c r="CQ17" s="664"/>
      <c r="CR17" s="647">
        <v>469713</v>
      </c>
      <c r="CS17" s="648"/>
      <c r="CT17" s="648"/>
      <c r="CU17" s="648"/>
      <c r="CV17" s="648"/>
      <c r="CW17" s="648"/>
      <c r="CX17" s="648"/>
      <c r="CY17" s="649"/>
      <c r="CZ17" s="650">
        <v>7.1</v>
      </c>
      <c r="DA17" s="650"/>
      <c r="DB17" s="650"/>
      <c r="DC17" s="650"/>
      <c r="DD17" s="656" t="s">
        <v>126</v>
      </c>
      <c r="DE17" s="648"/>
      <c r="DF17" s="648"/>
      <c r="DG17" s="648"/>
      <c r="DH17" s="648"/>
      <c r="DI17" s="648"/>
      <c r="DJ17" s="648"/>
      <c r="DK17" s="648"/>
      <c r="DL17" s="648"/>
      <c r="DM17" s="648"/>
      <c r="DN17" s="648"/>
      <c r="DO17" s="648"/>
      <c r="DP17" s="649"/>
      <c r="DQ17" s="656">
        <v>455943</v>
      </c>
      <c r="DR17" s="648"/>
      <c r="DS17" s="648"/>
      <c r="DT17" s="648"/>
      <c r="DU17" s="648"/>
      <c r="DV17" s="648"/>
      <c r="DW17" s="648"/>
      <c r="DX17" s="648"/>
      <c r="DY17" s="648"/>
      <c r="DZ17" s="648"/>
      <c r="EA17" s="648"/>
      <c r="EB17" s="648"/>
      <c r="EC17" s="657"/>
    </row>
    <row r="18" spans="2:133" ht="11.25" customHeight="1" x14ac:dyDescent="0.15">
      <c r="B18" s="644" t="s">
        <v>261</v>
      </c>
      <c r="C18" s="645"/>
      <c r="D18" s="645"/>
      <c r="E18" s="645"/>
      <c r="F18" s="645"/>
      <c r="G18" s="645"/>
      <c r="H18" s="645"/>
      <c r="I18" s="645"/>
      <c r="J18" s="645"/>
      <c r="K18" s="645"/>
      <c r="L18" s="645"/>
      <c r="M18" s="645"/>
      <c r="N18" s="645"/>
      <c r="O18" s="645"/>
      <c r="P18" s="645"/>
      <c r="Q18" s="646"/>
      <c r="R18" s="647">
        <v>10733</v>
      </c>
      <c r="S18" s="648"/>
      <c r="T18" s="648"/>
      <c r="U18" s="648"/>
      <c r="V18" s="648"/>
      <c r="W18" s="648"/>
      <c r="X18" s="648"/>
      <c r="Y18" s="649"/>
      <c r="Z18" s="650">
        <v>0.2</v>
      </c>
      <c r="AA18" s="650"/>
      <c r="AB18" s="650"/>
      <c r="AC18" s="650"/>
      <c r="AD18" s="651">
        <v>10733</v>
      </c>
      <c r="AE18" s="651"/>
      <c r="AF18" s="651"/>
      <c r="AG18" s="651"/>
      <c r="AH18" s="651"/>
      <c r="AI18" s="651"/>
      <c r="AJ18" s="651"/>
      <c r="AK18" s="651"/>
      <c r="AL18" s="652">
        <v>0.4</v>
      </c>
      <c r="AM18" s="653"/>
      <c r="AN18" s="653"/>
      <c r="AO18" s="654"/>
      <c r="AP18" s="644" t="s">
        <v>262</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227</v>
      </c>
      <c r="BT18" s="648"/>
      <c r="BU18" s="648"/>
      <c r="BV18" s="648"/>
      <c r="BW18" s="648"/>
      <c r="BX18" s="648"/>
      <c r="BY18" s="648"/>
      <c r="BZ18" s="648"/>
      <c r="CA18" s="648"/>
      <c r="CB18" s="657"/>
      <c r="CD18" s="662" t="s">
        <v>263</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264</v>
      </c>
      <c r="C19" s="645"/>
      <c r="D19" s="645"/>
      <c r="E19" s="645"/>
      <c r="F19" s="645"/>
      <c r="G19" s="645"/>
      <c r="H19" s="645"/>
      <c r="I19" s="645"/>
      <c r="J19" s="645"/>
      <c r="K19" s="645"/>
      <c r="L19" s="645"/>
      <c r="M19" s="645"/>
      <c r="N19" s="645"/>
      <c r="O19" s="645"/>
      <c r="P19" s="645"/>
      <c r="Q19" s="646"/>
      <c r="R19" s="647">
        <v>6812</v>
      </c>
      <c r="S19" s="648"/>
      <c r="T19" s="648"/>
      <c r="U19" s="648"/>
      <c r="V19" s="648"/>
      <c r="W19" s="648"/>
      <c r="X19" s="648"/>
      <c r="Y19" s="649"/>
      <c r="Z19" s="650">
        <v>0.1</v>
      </c>
      <c r="AA19" s="650"/>
      <c r="AB19" s="650"/>
      <c r="AC19" s="650"/>
      <c r="AD19" s="651">
        <v>6812</v>
      </c>
      <c r="AE19" s="651"/>
      <c r="AF19" s="651"/>
      <c r="AG19" s="651"/>
      <c r="AH19" s="651"/>
      <c r="AI19" s="651"/>
      <c r="AJ19" s="651"/>
      <c r="AK19" s="651"/>
      <c r="AL19" s="652">
        <v>0.2</v>
      </c>
      <c r="AM19" s="653"/>
      <c r="AN19" s="653"/>
      <c r="AO19" s="654"/>
      <c r="AP19" s="644" t="s">
        <v>265</v>
      </c>
      <c r="AQ19" s="645"/>
      <c r="AR19" s="645"/>
      <c r="AS19" s="645"/>
      <c r="AT19" s="645"/>
      <c r="AU19" s="645"/>
      <c r="AV19" s="645"/>
      <c r="AW19" s="645"/>
      <c r="AX19" s="645"/>
      <c r="AY19" s="645"/>
      <c r="AZ19" s="645"/>
      <c r="BA19" s="645"/>
      <c r="BB19" s="645"/>
      <c r="BC19" s="645"/>
      <c r="BD19" s="645"/>
      <c r="BE19" s="645"/>
      <c r="BF19" s="646"/>
      <c r="BG19" s="647" t="s">
        <v>126</v>
      </c>
      <c r="BH19" s="648"/>
      <c r="BI19" s="648"/>
      <c r="BJ19" s="648"/>
      <c r="BK19" s="648"/>
      <c r="BL19" s="648"/>
      <c r="BM19" s="648"/>
      <c r="BN19" s="649"/>
      <c r="BO19" s="650" t="s">
        <v>227</v>
      </c>
      <c r="BP19" s="650"/>
      <c r="BQ19" s="650"/>
      <c r="BR19" s="650"/>
      <c r="BS19" s="656" t="s">
        <v>126</v>
      </c>
      <c r="BT19" s="648"/>
      <c r="BU19" s="648"/>
      <c r="BV19" s="648"/>
      <c r="BW19" s="648"/>
      <c r="BX19" s="648"/>
      <c r="BY19" s="648"/>
      <c r="BZ19" s="648"/>
      <c r="CA19" s="648"/>
      <c r="CB19" s="657"/>
      <c r="CD19" s="662" t="s">
        <v>266</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227</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x14ac:dyDescent="0.15">
      <c r="B20" s="644" t="s">
        <v>267</v>
      </c>
      <c r="C20" s="645"/>
      <c r="D20" s="645"/>
      <c r="E20" s="645"/>
      <c r="F20" s="645"/>
      <c r="G20" s="645"/>
      <c r="H20" s="645"/>
      <c r="I20" s="645"/>
      <c r="J20" s="645"/>
      <c r="K20" s="645"/>
      <c r="L20" s="645"/>
      <c r="M20" s="645"/>
      <c r="N20" s="645"/>
      <c r="O20" s="645"/>
      <c r="P20" s="645"/>
      <c r="Q20" s="646"/>
      <c r="R20" s="647">
        <v>2858</v>
      </c>
      <c r="S20" s="648"/>
      <c r="T20" s="648"/>
      <c r="U20" s="648"/>
      <c r="V20" s="648"/>
      <c r="W20" s="648"/>
      <c r="X20" s="648"/>
      <c r="Y20" s="649"/>
      <c r="Z20" s="650">
        <v>0</v>
      </c>
      <c r="AA20" s="650"/>
      <c r="AB20" s="650"/>
      <c r="AC20" s="650"/>
      <c r="AD20" s="651">
        <v>2858</v>
      </c>
      <c r="AE20" s="651"/>
      <c r="AF20" s="651"/>
      <c r="AG20" s="651"/>
      <c r="AH20" s="651"/>
      <c r="AI20" s="651"/>
      <c r="AJ20" s="651"/>
      <c r="AK20" s="651"/>
      <c r="AL20" s="652">
        <v>0.1</v>
      </c>
      <c r="AM20" s="653"/>
      <c r="AN20" s="653"/>
      <c r="AO20" s="654"/>
      <c r="AP20" s="644" t="s">
        <v>268</v>
      </c>
      <c r="AQ20" s="645"/>
      <c r="AR20" s="645"/>
      <c r="AS20" s="645"/>
      <c r="AT20" s="645"/>
      <c r="AU20" s="645"/>
      <c r="AV20" s="645"/>
      <c r="AW20" s="645"/>
      <c r="AX20" s="645"/>
      <c r="AY20" s="645"/>
      <c r="AZ20" s="645"/>
      <c r="BA20" s="645"/>
      <c r="BB20" s="645"/>
      <c r="BC20" s="645"/>
      <c r="BD20" s="645"/>
      <c r="BE20" s="645"/>
      <c r="BF20" s="646"/>
      <c r="BG20" s="647" t="s">
        <v>126</v>
      </c>
      <c r="BH20" s="648"/>
      <c r="BI20" s="648"/>
      <c r="BJ20" s="648"/>
      <c r="BK20" s="648"/>
      <c r="BL20" s="648"/>
      <c r="BM20" s="648"/>
      <c r="BN20" s="649"/>
      <c r="BO20" s="650" t="s">
        <v>227</v>
      </c>
      <c r="BP20" s="650"/>
      <c r="BQ20" s="650"/>
      <c r="BR20" s="650"/>
      <c r="BS20" s="656" t="s">
        <v>126</v>
      </c>
      <c r="BT20" s="648"/>
      <c r="BU20" s="648"/>
      <c r="BV20" s="648"/>
      <c r="BW20" s="648"/>
      <c r="BX20" s="648"/>
      <c r="BY20" s="648"/>
      <c r="BZ20" s="648"/>
      <c r="CA20" s="648"/>
      <c r="CB20" s="657"/>
      <c r="CD20" s="662" t="s">
        <v>269</v>
      </c>
      <c r="CE20" s="663"/>
      <c r="CF20" s="663"/>
      <c r="CG20" s="663"/>
      <c r="CH20" s="663"/>
      <c r="CI20" s="663"/>
      <c r="CJ20" s="663"/>
      <c r="CK20" s="663"/>
      <c r="CL20" s="663"/>
      <c r="CM20" s="663"/>
      <c r="CN20" s="663"/>
      <c r="CO20" s="663"/>
      <c r="CP20" s="663"/>
      <c r="CQ20" s="664"/>
      <c r="CR20" s="647">
        <v>6627070</v>
      </c>
      <c r="CS20" s="648"/>
      <c r="CT20" s="648"/>
      <c r="CU20" s="648"/>
      <c r="CV20" s="648"/>
      <c r="CW20" s="648"/>
      <c r="CX20" s="648"/>
      <c r="CY20" s="649"/>
      <c r="CZ20" s="650">
        <v>100</v>
      </c>
      <c r="DA20" s="650"/>
      <c r="DB20" s="650"/>
      <c r="DC20" s="650"/>
      <c r="DD20" s="656">
        <v>1445314</v>
      </c>
      <c r="DE20" s="648"/>
      <c r="DF20" s="648"/>
      <c r="DG20" s="648"/>
      <c r="DH20" s="648"/>
      <c r="DI20" s="648"/>
      <c r="DJ20" s="648"/>
      <c r="DK20" s="648"/>
      <c r="DL20" s="648"/>
      <c r="DM20" s="648"/>
      <c r="DN20" s="648"/>
      <c r="DO20" s="648"/>
      <c r="DP20" s="649"/>
      <c r="DQ20" s="656">
        <v>3490560</v>
      </c>
      <c r="DR20" s="648"/>
      <c r="DS20" s="648"/>
      <c r="DT20" s="648"/>
      <c r="DU20" s="648"/>
      <c r="DV20" s="648"/>
      <c r="DW20" s="648"/>
      <c r="DX20" s="648"/>
      <c r="DY20" s="648"/>
      <c r="DZ20" s="648"/>
      <c r="EA20" s="648"/>
      <c r="EB20" s="648"/>
      <c r="EC20" s="657"/>
    </row>
    <row r="21" spans="2:133" ht="11.25" customHeight="1" x14ac:dyDescent="0.15">
      <c r="B21" s="644" t="s">
        <v>270</v>
      </c>
      <c r="C21" s="645"/>
      <c r="D21" s="645"/>
      <c r="E21" s="645"/>
      <c r="F21" s="645"/>
      <c r="G21" s="645"/>
      <c r="H21" s="645"/>
      <c r="I21" s="645"/>
      <c r="J21" s="645"/>
      <c r="K21" s="645"/>
      <c r="L21" s="645"/>
      <c r="M21" s="645"/>
      <c r="N21" s="645"/>
      <c r="O21" s="645"/>
      <c r="P21" s="645"/>
      <c r="Q21" s="646"/>
      <c r="R21" s="647">
        <v>1063</v>
      </c>
      <c r="S21" s="648"/>
      <c r="T21" s="648"/>
      <c r="U21" s="648"/>
      <c r="V21" s="648"/>
      <c r="W21" s="648"/>
      <c r="X21" s="648"/>
      <c r="Y21" s="649"/>
      <c r="Z21" s="650">
        <v>0</v>
      </c>
      <c r="AA21" s="650"/>
      <c r="AB21" s="650"/>
      <c r="AC21" s="650"/>
      <c r="AD21" s="651">
        <v>1063</v>
      </c>
      <c r="AE21" s="651"/>
      <c r="AF21" s="651"/>
      <c r="AG21" s="651"/>
      <c r="AH21" s="651"/>
      <c r="AI21" s="651"/>
      <c r="AJ21" s="651"/>
      <c r="AK21" s="651"/>
      <c r="AL21" s="652">
        <v>0</v>
      </c>
      <c r="AM21" s="653"/>
      <c r="AN21" s="653"/>
      <c r="AO21" s="654"/>
      <c r="AP21" s="666" t="s">
        <v>271</v>
      </c>
      <c r="AQ21" s="667"/>
      <c r="AR21" s="667"/>
      <c r="AS21" s="667"/>
      <c r="AT21" s="667"/>
      <c r="AU21" s="667"/>
      <c r="AV21" s="667"/>
      <c r="AW21" s="667"/>
      <c r="AX21" s="667"/>
      <c r="AY21" s="667"/>
      <c r="AZ21" s="667"/>
      <c r="BA21" s="667"/>
      <c r="BB21" s="667"/>
      <c r="BC21" s="667"/>
      <c r="BD21" s="667"/>
      <c r="BE21" s="667"/>
      <c r="BF21" s="668"/>
      <c r="BG21" s="647" t="s">
        <v>126</v>
      </c>
      <c r="BH21" s="648"/>
      <c r="BI21" s="648"/>
      <c r="BJ21" s="648"/>
      <c r="BK21" s="648"/>
      <c r="BL21" s="648"/>
      <c r="BM21" s="648"/>
      <c r="BN21" s="649"/>
      <c r="BO21" s="650" t="s">
        <v>126</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272</v>
      </c>
      <c r="C22" s="645"/>
      <c r="D22" s="645"/>
      <c r="E22" s="645"/>
      <c r="F22" s="645"/>
      <c r="G22" s="645"/>
      <c r="H22" s="645"/>
      <c r="I22" s="645"/>
      <c r="J22" s="645"/>
      <c r="K22" s="645"/>
      <c r="L22" s="645"/>
      <c r="M22" s="645"/>
      <c r="N22" s="645"/>
      <c r="O22" s="645"/>
      <c r="P22" s="645"/>
      <c r="Q22" s="646"/>
      <c r="R22" s="647">
        <v>1116357</v>
      </c>
      <c r="S22" s="648"/>
      <c r="T22" s="648"/>
      <c r="U22" s="648"/>
      <c r="V22" s="648"/>
      <c r="W22" s="648"/>
      <c r="X22" s="648"/>
      <c r="Y22" s="649"/>
      <c r="Z22" s="650">
        <v>16.399999999999999</v>
      </c>
      <c r="AA22" s="650"/>
      <c r="AB22" s="650"/>
      <c r="AC22" s="650"/>
      <c r="AD22" s="651">
        <v>986345</v>
      </c>
      <c r="AE22" s="651"/>
      <c r="AF22" s="651"/>
      <c r="AG22" s="651"/>
      <c r="AH22" s="651"/>
      <c r="AI22" s="651"/>
      <c r="AJ22" s="651"/>
      <c r="AK22" s="651"/>
      <c r="AL22" s="652">
        <v>33.700000000000003</v>
      </c>
      <c r="AM22" s="653"/>
      <c r="AN22" s="653"/>
      <c r="AO22" s="654"/>
      <c r="AP22" s="666" t="s">
        <v>273</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227</v>
      </c>
      <c r="BP22" s="650"/>
      <c r="BQ22" s="650"/>
      <c r="BR22" s="650"/>
      <c r="BS22" s="656" t="s">
        <v>126</v>
      </c>
      <c r="BT22" s="648"/>
      <c r="BU22" s="648"/>
      <c r="BV22" s="648"/>
      <c r="BW22" s="648"/>
      <c r="BX22" s="648"/>
      <c r="BY22" s="648"/>
      <c r="BZ22" s="648"/>
      <c r="CA22" s="648"/>
      <c r="CB22" s="657"/>
      <c r="CD22" s="629" t="s">
        <v>274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275</v>
      </c>
      <c r="C23" s="645"/>
      <c r="D23" s="645"/>
      <c r="E23" s="645"/>
      <c r="F23" s="645"/>
      <c r="G23" s="645"/>
      <c r="H23" s="645"/>
      <c r="I23" s="645"/>
      <c r="J23" s="645"/>
      <c r="K23" s="645"/>
      <c r="L23" s="645"/>
      <c r="M23" s="645"/>
      <c r="N23" s="645"/>
      <c r="O23" s="645"/>
      <c r="P23" s="645"/>
      <c r="Q23" s="646"/>
      <c r="R23" s="647">
        <v>986345</v>
      </c>
      <c r="S23" s="648"/>
      <c r="T23" s="648"/>
      <c r="U23" s="648"/>
      <c r="V23" s="648"/>
      <c r="W23" s="648"/>
      <c r="X23" s="648"/>
      <c r="Y23" s="649"/>
      <c r="Z23" s="650">
        <v>14.5</v>
      </c>
      <c r="AA23" s="650"/>
      <c r="AB23" s="650"/>
      <c r="AC23" s="650"/>
      <c r="AD23" s="651">
        <v>986345</v>
      </c>
      <c r="AE23" s="651"/>
      <c r="AF23" s="651"/>
      <c r="AG23" s="651"/>
      <c r="AH23" s="651"/>
      <c r="AI23" s="651"/>
      <c r="AJ23" s="651"/>
      <c r="AK23" s="651"/>
      <c r="AL23" s="652">
        <v>33.700000000000003</v>
      </c>
      <c r="AM23" s="653"/>
      <c r="AN23" s="653"/>
      <c r="AO23" s="654"/>
      <c r="AP23" s="666" t="s">
        <v>276</v>
      </c>
      <c r="AQ23" s="667"/>
      <c r="AR23" s="667"/>
      <c r="AS23" s="667"/>
      <c r="AT23" s="667"/>
      <c r="AU23" s="667"/>
      <c r="AV23" s="667"/>
      <c r="AW23" s="667"/>
      <c r="AX23" s="667"/>
      <c r="AY23" s="667"/>
      <c r="AZ23" s="667"/>
      <c r="BA23" s="667"/>
      <c r="BB23" s="667"/>
      <c r="BC23" s="667"/>
      <c r="BD23" s="667"/>
      <c r="BE23" s="667"/>
      <c r="BF23" s="668"/>
      <c r="BG23" s="647" t="s">
        <v>126</v>
      </c>
      <c r="BH23" s="648"/>
      <c r="BI23" s="648"/>
      <c r="BJ23" s="648"/>
      <c r="BK23" s="648"/>
      <c r="BL23" s="648"/>
      <c r="BM23" s="648"/>
      <c r="BN23" s="649"/>
      <c r="BO23" s="650" t="s">
        <v>126</v>
      </c>
      <c r="BP23" s="650"/>
      <c r="BQ23" s="650"/>
      <c r="BR23" s="650"/>
      <c r="BS23" s="656" t="s">
        <v>227</v>
      </c>
      <c r="BT23" s="648"/>
      <c r="BU23" s="648"/>
      <c r="BV23" s="648"/>
      <c r="BW23" s="648"/>
      <c r="BX23" s="648"/>
      <c r="BY23" s="648"/>
      <c r="BZ23" s="648"/>
      <c r="CA23" s="648"/>
      <c r="CB23" s="657"/>
      <c r="CD23" s="629" t="s">
        <v>215</v>
      </c>
      <c r="CE23" s="630"/>
      <c r="CF23" s="630"/>
      <c r="CG23" s="630"/>
      <c r="CH23" s="630"/>
      <c r="CI23" s="630"/>
      <c r="CJ23" s="630"/>
      <c r="CK23" s="630"/>
      <c r="CL23" s="630"/>
      <c r="CM23" s="630"/>
      <c r="CN23" s="630"/>
      <c r="CO23" s="630"/>
      <c r="CP23" s="630"/>
      <c r="CQ23" s="631"/>
      <c r="CR23" s="629" t="s">
        <v>277</v>
      </c>
      <c r="CS23" s="630"/>
      <c r="CT23" s="630"/>
      <c r="CU23" s="630"/>
      <c r="CV23" s="630"/>
      <c r="CW23" s="630"/>
      <c r="CX23" s="630"/>
      <c r="CY23" s="631"/>
      <c r="CZ23" s="629" t="s">
        <v>278</v>
      </c>
      <c r="DA23" s="630"/>
      <c r="DB23" s="630"/>
      <c r="DC23" s="631"/>
      <c r="DD23" s="629" t="s">
        <v>279</v>
      </c>
      <c r="DE23" s="630"/>
      <c r="DF23" s="630"/>
      <c r="DG23" s="630"/>
      <c r="DH23" s="630"/>
      <c r="DI23" s="630"/>
      <c r="DJ23" s="630"/>
      <c r="DK23" s="631"/>
      <c r="DL23" s="678" t="s">
        <v>280</v>
      </c>
      <c r="DM23" s="679"/>
      <c r="DN23" s="679"/>
      <c r="DO23" s="679"/>
      <c r="DP23" s="679"/>
      <c r="DQ23" s="679"/>
      <c r="DR23" s="679"/>
      <c r="DS23" s="679"/>
      <c r="DT23" s="679"/>
      <c r="DU23" s="679"/>
      <c r="DV23" s="680"/>
      <c r="DW23" s="629" t="s">
        <v>281</v>
      </c>
      <c r="DX23" s="630"/>
      <c r="DY23" s="630"/>
      <c r="DZ23" s="630"/>
      <c r="EA23" s="630"/>
      <c r="EB23" s="630"/>
      <c r="EC23" s="631"/>
    </row>
    <row r="24" spans="2:133" ht="11.25" customHeight="1" x14ac:dyDescent="0.15">
      <c r="B24" s="644" t="s">
        <v>282</v>
      </c>
      <c r="C24" s="645"/>
      <c r="D24" s="645"/>
      <c r="E24" s="645"/>
      <c r="F24" s="645"/>
      <c r="G24" s="645"/>
      <c r="H24" s="645"/>
      <c r="I24" s="645"/>
      <c r="J24" s="645"/>
      <c r="K24" s="645"/>
      <c r="L24" s="645"/>
      <c r="M24" s="645"/>
      <c r="N24" s="645"/>
      <c r="O24" s="645"/>
      <c r="P24" s="645"/>
      <c r="Q24" s="646"/>
      <c r="R24" s="647">
        <v>130012</v>
      </c>
      <c r="S24" s="648"/>
      <c r="T24" s="648"/>
      <c r="U24" s="648"/>
      <c r="V24" s="648"/>
      <c r="W24" s="648"/>
      <c r="X24" s="648"/>
      <c r="Y24" s="649"/>
      <c r="Z24" s="650">
        <v>1.9</v>
      </c>
      <c r="AA24" s="650"/>
      <c r="AB24" s="650"/>
      <c r="AC24" s="650"/>
      <c r="AD24" s="651" t="s">
        <v>126</v>
      </c>
      <c r="AE24" s="651"/>
      <c r="AF24" s="651"/>
      <c r="AG24" s="651"/>
      <c r="AH24" s="651"/>
      <c r="AI24" s="651"/>
      <c r="AJ24" s="651"/>
      <c r="AK24" s="651"/>
      <c r="AL24" s="652" t="s">
        <v>126</v>
      </c>
      <c r="AM24" s="653"/>
      <c r="AN24" s="653"/>
      <c r="AO24" s="654"/>
      <c r="AP24" s="666" t="s">
        <v>283</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284</v>
      </c>
      <c r="CE24" s="659"/>
      <c r="CF24" s="659"/>
      <c r="CG24" s="659"/>
      <c r="CH24" s="659"/>
      <c r="CI24" s="659"/>
      <c r="CJ24" s="659"/>
      <c r="CK24" s="659"/>
      <c r="CL24" s="659"/>
      <c r="CM24" s="659"/>
      <c r="CN24" s="659"/>
      <c r="CO24" s="659"/>
      <c r="CP24" s="659"/>
      <c r="CQ24" s="660"/>
      <c r="CR24" s="636">
        <v>2125314</v>
      </c>
      <c r="CS24" s="637"/>
      <c r="CT24" s="637"/>
      <c r="CU24" s="637"/>
      <c r="CV24" s="637"/>
      <c r="CW24" s="637"/>
      <c r="CX24" s="637"/>
      <c r="CY24" s="638"/>
      <c r="CZ24" s="641">
        <v>32.1</v>
      </c>
      <c r="DA24" s="642"/>
      <c r="DB24" s="642"/>
      <c r="DC24" s="661"/>
      <c r="DD24" s="686">
        <v>1649425</v>
      </c>
      <c r="DE24" s="637"/>
      <c r="DF24" s="637"/>
      <c r="DG24" s="637"/>
      <c r="DH24" s="637"/>
      <c r="DI24" s="637"/>
      <c r="DJ24" s="637"/>
      <c r="DK24" s="638"/>
      <c r="DL24" s="686">
        <v>1624510</v>
      </c>
      <c r="DM24" s="637"/>
      <c r="DN24" s="637"/>
      <c r="DO24" s="637"/>
      <c r="DP24" s="637"/>
      <c r="DQ24" s="637"/>
      <c r="DR24" s="637"/>
      <c r="DS24" s="637"/>
      <c r="DT24" s="637"/>
      <c r="DU24" s="637"/>
      <c r="DV24" s="638"/>
      <c r="DW24" s="641">
        <v>52.2</v>
      </c>
      <c r="DX24" s="642"/>
      <c r="DY24" s="642"/>
      <c r="DZ24" s="642"/>
      <c r="EA24" s="642"/>
      <c r="EB24" s="642"/>
      <c r="EC24" s="643"/>
    </row>
    <row r="25" spans="2:133" ht="11.25" customHeight="1" x14ac:dyDescent="0.15">
      <c r="B25" s="644" t="s">
        <v>285</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227</v>
      </c>
      <c r="AA25" s="650"/>
      <c r="AB25" s="650"/>
      <c r="AC25" s="650"/>
      <c r="AD25" s="651" t="s">
        <v>126</v>
      </c>
      <c r="AE25" s="651"/>
      <c r="AF25" s="651"/>
      <c r="AG25" s="651"/>
      <c r="AH25" s="651"/>
      <c r="AI25" s="651"/>
      <c r="AJ25" s="651"/>
      <c r="AK25" s="651"/>
      <c r="AL25" s="652" t="s">
        <v>227</v>
      </c>
      <c r="AM25" s="653"/>
      <c r="AN25" s="653"/>
      <c r="AO25" s="654"/>
      <c r="AP25" s="666" t="s">
        <v>286</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287</v>
      </c>
      <c r="CE25" s="663"/>
      <c r="CF25" s="663"/>
      <c r="CG25" s="663"/>
      <c r="CH25" s="663"/>
      <c r="CI25" s="663"/>
      <c r="CJ25" s="663"/>
      <c r="CK25" s="663"/>
      <c r="CL25" s="663"/>
      <c r="CM25" s="663"/>
      <c r="CN25" s="663"/>
      <c r="CO25" s="663"/>
      <c r="CP25" s="663"/>
      <c r="CQ25" s="664"/>
      <c r="CR25" s="647">
        <v>1142748</v>
      </c>
      <c r="CS25" s="683"/>
      <c r="CT25" s="683"/>
      <c r="CU25" s="683"/>
      <c r="CV25" s="683"/>
      <c r="CW25" s="683"/>
      <c r="CX25" s="683"/>
      <c r="CY25" s="684"/>
      <c r="CZ25" s="652">
        <v>17.2</v>
      </c>
      <c r="DA25" s="681"/>
      <c r="DB25" s="681"/>
      <c r="DC25" s="685"/>
      <c r="DD25" s="656">
        <v>1024702</v>
      </c>
      <c r="DE25" s="683"/>
      <c r="DF25" s="683"/>
      <c r="DG25" s="683"/>
      <c r="DH25" s="683"/>
      <c r="DI25" s="683"/>
      <c r="DJ25" s="683"/>
      <c r="DK25" s="684"/>
      <c r="DL25" s="656">
        <v>1000236</v>
      </c>
      <c r="DM25" s="683"/>
      <c r="DN25" s="683"/>
      <c r="DO25" s="683"/>
      <c r="DP25" s="683"/>
      <c r="DQ25" s="683"/>
      <c r="DR25" s="683"/>
      <c r="DS25" s="683"/>
      <c r="DT25" s="683"/>
      <c r="DU25" s="683"/>
      <c r="DV25" s="684"/>
      <c r="DW25" s="652">
        <v>32.200000000000003</v>
      </c>
      <c r="DX25" s="681"/>
      <c r="DY25" s="681"/>
      <c r="DZ25" s="681"/>
      <c r="EA25" s="681"/>
      <c r="EB25" s="681"/>
      <c r="EC25" s="682"/>
    </row>
    <row r="26" spans="2:133" ht="11.25" customHeight="1" x14ac:dyDescent="0.15">
      <c r="B26" s="644" t="s">
        <v>288</v>
      </c>
      <c r="C26" s="645"/>
      <c r="D26" s="645"/>
      <c r="E26" s="645"/>
      <c r="F26" s="645"/>
      <c r="G26" s="645"/>
      <c r="H26" s="645"/>
      <c r="I26" s="645"/>
      <c r="J26" s="645"/>
      <c r="K26" s="645"/>
      <c r="L26" s="645"/>
      <c r="M26" s="645"/>
      <c r="N26" s="645"/>
      <c r="O26" s="645"/>
      <c r="P26" s="645"/>
      <c r="Q26" s="646"/>
      <c r="R26" s="647">
        <v>3036132</v>
      </c>
      <c r="S26" s="648"/>
      <c r="T26" s="648"/>
      <c r="U26" s="648"/>
      <c r="V26" s="648"/>
      <c r="W26" s="648"/>
      <c r="X26" s="648"/>
      <c r="Y26" s="649"/>
      <c r="Z26" s="650">
        <v>44.5</v>
      </c>
      <c r="AA26" s="650"/>
      <c r="AB26" s="650"/>
      <c r="AC26" s="650"/>
      <c r="AD26" s="651">
        <v>2906120</v>
      </c>
      <c r="AE26" s="651"/>
      <c r="AF26" s="651"/>
      <c r="AG26" s="651"/>
      <c r="AH26" s="651"/>
      <c r="AI26" s="651"/>
      <c r="AJ26" s="651"/>
      <c r="AK26" s="651"/>
      <c r="AL26" s="652">
        <v>99.2</v>
      </c>
      <c r="AM26" s="653"/>
      <c r="AN26" s="653"/>
      <c r="AO26" s="654"/>
      <c r="AP26" s="666" t="s">
        <v>289</v>
      </c>
      <c r="AQ26" s="696"/>
      <c r="AR26" s="696"/>
      <c r="AS26" s="696"/>
      <c r="AT26" s="696"/>
      <c r="AU26" s="696"/>
      <c r="AV26" s="696"/>
      <c r="AW26" s="696"/>
      <c r="AX26" s="696"/>
      <c r="AY26" s="696"/>
      <c r="AZ26" s="696"/>
      <c r="BA26" s="696"/>
      <c r="BB26" s="696"/>
      <c r="BC26" s="696"/>
      <c r="BD26" s="696"/>
      <c r="BE26" s="696"/>
      <c r="BF26" s="668"/>
      <c r="BG26" s="647" t="s">
        <v>126</v>
      </c>
      <c r="BH26" s="648"/>
      <c r="BI26" s="648"/>
      <c r="BJ26" s="648"/>
      <c r="BK26" s="648"/>
      <c r="BL26" s="648"/>
      <c r="BM26" s="648"/>
      <c r="BN26" s="649"/>
      <c r="BO26" s="650" t="s">
        <v>227</v>
      </c>
      <c r="BP26" s="650"/>
      <c r="BQ26" s="650"/>
      <c r="BR26" s="650"/>
      <c r="BS26" s="656" t="s">
        <v>126</v>
      </c>
      <c r="BT26" s="648"/>
      <c r="BU26" s="648"/>
      <c r="BV26" s="648"/>
      <c r="BW26" s="648"/>
      <c r="BX26" s="648"/>
      <c r="BY26" s="648"/>
      <c r="BZ26" s="648"/>
      <c r="CA26" s="648"/>
      <c r="CB26" s="657"/>
      <c r="CD26" s="662" t="s">
        <v>290</v>
      </c>
      <c r="CE26" s="663"/>
      <c r="CF26" s="663"/>
      <c r="CG26" s="663"/>
      <c r="CH26" s="663"/>
      <c r="CI26" s="663"/>
      <c r="CJ26" s="663"/>
      <c r="CK26" s="663"/>
      <c r="CL26" s="663"/>
      <c r="CM26" s="663"/>
      <c r="CN26" s="663"/>
      <c r="CO26" s="663"/>
      <c r="CP26" s="663"/>
      <c r="CQ26" s="664"/>
      <c r="CR26" s="647">
        <v>597936</v>
      </c>
      <c r="CS26" s="648"/>
      <c r="CT26" s="648"/>
      <c r="CU26" s="648"/>
      <c r="CV26" s="648"/>
      <c r="CW26" s="648"/>
      <c r="CX26" s="648"/>
      <c r="CY26" s="649"/>
      <c r="CZ26" s="652">
        <v>9</v>
      </c>
      <c r="DA26" s="681"/>
      <c r="DB26" s="681"/>
      <c r="DC26" s="685"/>
      <c r="DD26" s="656">
        <v>550743</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15">
      <c r="B27" s="644" t="s">
        <v>291</v>
      </c>
      <c r="C27" s="645"/>
      <c r="D27" s="645"/>
      <c r="E27" s="645"/>
      <c r="F27" s="645"/>
      <c r="G27" s="645"/>
      <c r="H27" s="645"/>
      <c r="I27" s="645"/>
      <c r="J27" s="645"/>
      <c r="K27" s="645"/>
      <c r="L27" s="645"/>
      <c r="M27" s="645"/>
      <c r="N27" s="645"/>
      <c r="O27" s="645"/>
      <c r="P27" s="645"/>
      <c r="Q27" s="646"/>
      <c r="R27" s="647">
        <v>1151</v>
      </c>
      <c r="S27" s="648"/>
      <c r="T27" s="648"/>
      <c r="U27" s="648"/>
      <c r="V27" s="648"/>
      <c r="W27" s="648"/>
      <c r="X27" s="648"/>
      <c r="Y27" s="649"/>
      <c r="Z27" s="650">
        <v>0</v>
      </c>
      <c r="AA27" s="650"/>
      <c r="AB27" s="650"/>
      <c r="AC27" s="650"/>
      <c r="AD27" s="651">
        <v>1151</v>
      </c>
      <c r="AE27" s="651"/>
      <c r="AF27" s="651"/>
      <c r="AG27" s="651"/>
      <c r="AH27" s="651"/>
      <c r="AI27" s="651"/>
      <c r="AJ27" s="651"/>
      <c r="AK27" s="651"/>
      <c r="AL27" s="652">
        <v>0</v>
      </c>
      <c r="AM27" s="653"/>
      <c r="AN27" s="653"/>
      <c r="AO27" s="654"/>
      <c r="AP27" s="644" t="s">
        <v>292</v>
      </c>
      <c r="AQ27" s="645"/>
      <c r="AR27" s="645"/>
      <c r="AS27" s="645"/>
      <c r="AT27" s="645"/>
      <c r="AU27" s="645"/>
      <c r="AV27" s="645"/>
      <c r="AW27" s="645"/>
      <c r="AX27" s="645"/>
      <c r="AY27" s="645"/>
      <c r="AZ27" s="645"/>
      <c r="BA27" s="645"/>
      <c r="BB27" s="645"/>
      <c r="BC27" s="645"/>
      <c r="BD27" s="645"/>
      <c r="BE27" s="645"/>
      <c r="BF27" s="646"/>
      <c r="BG27" s="647">
        <v>1590946</v>
      </c>
      <c r="BH27" s="648"/>
      <c r="BI27" s="648"/>
      <c r="BJ27" s="648"/>
      <c r="BK27" s="648"/>
      <c r="BL27" s="648"/>
      <c r="BM27" s="648"/>
      <c r="BN27" s="649"/>
      <c r="BO27" s="650">
        <v>100</v>
      </c>
      <c r="BP27" s="650"/>
      <c r="BQ27" s="650"/>
      <c r="BR27" s="650"/>
      <c r="BS27" s="656">
        <v>28243</v>
      </c>
      <c r="BT27" s="648"/>
      <c r="BU27" s="648"/>
      <c r="BV27" s="648"/>
      <c r="BW27" s="648"/>
      <c r="BX27" s="648"/>
      <c r="BY27" s="648"/>
      <c r="BZ27" s="648"/>
      <c r="CA27" s="648"/>
      <c r="CB27" s="657"/>
      <c r="CD27" s="662" t="s">
        <v>293</v>
      </c>
      <c r="CE27" s="663"/>
      <c r="CF27" s="663"/>
      <c r="CG27" s="663"/>
      <c r="CH27" s="663"/>
      <c r="CI27" s="663"/>
      <c r="CJ27" s="663"/>
      <c r="CK27" s="663"/>
      <c r="CL27" s="663"/>
      <c r="CM27" s="663"/>
      <c r="CN27" s="663"/>
      <c r="CO27" s="663"/>
      <c r="CP27" s="663"/>
      <c r="CQ27" s="664"/>
      <c r="CR27" s="647">
        <v>512853</v>
      </c>
      <c r="CS27" s="683"/>
      <c r="CT27" s="683"/>
      <c r="CU27" s="683"/>
      <c r="CV27" s="683"/>
      <c r="CW27" s="683"/>
      <c r="CX27" s="683"/>
      <c r="CY27" s="684"/>
      <c r="CZ27" s="652">
        <v>7.7</v>
      </c>
      <c r="DA27" s="681"/>
      <c r="DB27" s="681"/>
      <c r="DC27" s="685"/>
      <c r="DD27" s="656">
        <v>168780</v>
      </c>
      <c r="DE27" s="683"/>
      <c r="DF27" s="683"/>
      <c r="DG27" s="683"/>
      <c r="DH27" s="683"/>
      <c r="DI27" s="683"/>
      <c r="DJ27" s="683"/>
      <c r="DK27" s="684"/>
      <c r="DL27" s="656">
        <v>168331</v>
      </c>
      <c r="DM27" s="683"/>
      <c r="DN27" s="683"/>
      <c r="DO27" s="683"/>
      <c r="DP27" s="683"/>
      <c r="DQ27" s="683"/>
      <c r="DR27" s="683"/>
      <c r="DS27" s="683"/>
      <c r="DT27" s="683"/>
      <c r="DU27" s="683"/>
      <c r="DV27" s="684"/>
      <c r="DW27" s="652">
        <v>5.4</v>
      </c>
      <c r="DX27" s="681"/>
      <c r="DY27" s="681"/>
      <c r="DZ27" s="681"/>
      <c r="EA27" s="681"/>
      <c r="EB27" s="681"/>
      <c r="EC27" s="682"/>
    </row>
    <row r="28" spans="2:133" ht="11.25" customHeight="1" x14ac:dyDescent="0.15">
      <c r="B28" s="644" t="s">
        <v>294</v>
      </c>
      <c r="C28" s="645"/>
      <c r="D28" s="645"/>
      <c r="E28" s="645"/>
      <c r="F28" s="645"/>
      <c r="G28" s="645"/>
      <c r="H28" s="645"/>
      <c r="I28" s="645"/>
      <c r="J28" s="645"/>
      <c r="K28" s="645"/>
      <c r="L28" s="645"/>
      <c r="M28" s="645"/>
      <c r="N28" s="645"/>
      <c r="O28" s="645"/>
      <c r="P28" s="645"/>
      <c r="Q28" s="646"/>
      <c r="R28" s="647">
        <v>15608</v>
      </c>
      <c r="S28" s="648"/>
      <c r="T28" s="648"/>
      <c r="U28" s="648"/>
      <c r="V28" s="648"/>
      <c r="W28" s="648"/>
      <c r="X28" s="648"/>
      <c r="Y28" s="649"/>
      <c r="Z28" s="650">
        <v>0.2</v>
      </c>
      <c r="AA28" s="650"/>
      <c r="AB28" s="650"/>
      <c r="AC28" s="650"/>
      <c r="AD28" s="651" t="s">
        <v>227</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295</v>
      </c>
      <c r="CE28" s="663"/>
      <c r="CF28" s="663"/>
      <c r="CG28" s="663"/>
      <c r="CH28" s="663"/>
      <c r="CI28" s="663"/>
      <c r="CJ28" s="663"/>
      <c r="CK28" s="663"/>
      <c r="CL28" s="663"/>
      <c r="CM28" s="663"/>
      <c r="CN28" s="663"/>
      <c r="CO28" s="663"/>
      <c r="CP28" s="663"/>
      <c r="CQ28" s="664"/>
      <c r="CR28" s="647">
        <v>469713</v>
      </c>
      <c r="CS28" s="648"/>
      <c r="CT28" s="648"/>
      <c r="CU28" s="648"/>
      <c r="CV28" s="648"/>
      <c r="CW28" s="648"/>
      <c r="CX28" s="648"/>
      <c r="CY28" s="649"/>
      <c r="CZ28" s="652">
        <v>7.1</v>
      </c>
      <c r="DA28" s="681"/>
      <c r="DB28" s="681"/>
      <c r="DC28" s="685"/>
      <c r="DD28" s="656">
        <v>455943</v>
      </c>
      <c r="DE28" s="648"/>
      <c r="DF28" s="648"/>
      <c r="DG28" s="648"/>
      <c r="DH28" s="648"/>
      <c r="DI28" s="648"/>
      <c r="DJ28" s="648"/>
      <c r="DK28" s="649"/>
      <c r="DL28" s="656">
        <v>455943</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296</v>
      </c>
      <c r="C29" s="645"/>
      <c r="D29" s="645"/>
      <c r="E29" s="645"/>
      <c r="F29" s="645"/>
      <c r="G29" s="645"/>
      <c r="H29" s="645"/>
      <c r="I29" s="645"/>
      <c r="J29" s="645"/>
      <c r="K29" s="645"/>
      <c r="L29" s="645"/>
      <c r="M29" s="645"/>
      <c r="N29" s="645"/>
      <c r="O29" s="645"/>
      <c r="P29" s="645"/>
      <c r="Q29" s="646"/>
      <c r="R29" s="647">
        <v>50276</v>
      </c>
      <c r="S29" s="648"/>
      <c r="T29" s="648"/>
      <c r="U29" s="648"/>
      <c r="V29" s="648"/>
      <c r="W29" s="648"/>
      <c r="X29" s="648"/>
      <c r="Y29" s="649"/>
      <c r="Z29" s="650">
        <v>0.7</v>
      </c>
      <c r="AA29" s="650"/>
      <c r="AB29" s="650"/>
      <c r="AC29" s="650"/>
      <c r="AD29" s="651">
        <v>22430</v>
      </c>
      <c r="AE29" s="651"/>
      <c r="AF29" s="651"/>
      <c r="AG29" s="651"/>
      <c r="AH29" s="651"/>
      <c r="AI29" s="651"/>
      <c r="AJ29" s="651"/>
      <c r="AK29" s="651"/>
      <c r="AL29" s="652">
        <v>0.8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297</v>
      </c>
      <c r="CE29" s="688"/>
      <c r="CF29" s="662" t="s">
        <v>298</v>
      </c>
      <c r="CG29" s="663"/>
      <c r="CH29" s="663"/>
      <c r="CI29" s="663"/>
      <c r="CJ29" s="663"/>
      <c r="CK29" s="663"/>
      <c r="CL29" s="663"/>
      <c r="CM29" s="663"/>
      <c r="CN29" s="663"/>
      <c r="CO29" s="663"/>
      <c r="CP29" s="663"/>
      <c r="CQ29" s="664"/>
      <c r="CR29" s="647">
        <v>469656</v>
      </c>
      <c r="CS29" s="683"/>
      <c r="CT29" s="683"/>
      <c r="CU29" s="683"/>
      <c r="CV29" s="683"/>
      <c r="CW29" s="683"/>
      <c r="CX29" s="683"/>
      <c r="CY29" s="684"/>
      <c r="CZ29" s="652">
        <v>7.1</v>
      </c>
      <c r="DA29" s="681"/>
      <c r="DB29" s="681"/>
      <c r="DC29" s="685"/>
      <c r="DD29" s="656">
        <v>455886</v>
      </c>
      <c r="DE29" s="683"/>
      <c r="DF29" s="683"/>
      <c r="DG29" s="683"/>
      <c r="DH29" s="683"/>
      <c r="DI29" s="683"/>
      <c r="DJ29" s="683"/>
      <c r="DK29" s="684"/>
      <c r="DL29" s="656">
        <v>455886</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299</v>
      </c>
      <c r="C30" s="645"/>
      <c r="D30" s="645"/>
      <c r="E30" s="645"/>
      <c r="F30" s="645"/>
      <c r="G30" s="645"/>
      <c r="H30" s="645"/>
      <c r="I30" s="645"/>
      <c r="J30" s="645"/>
      <c r="K30" s="645"/>
      <c r="L30" s="645"/>
      <c r="M30" s="645"/>
      <c r="N30" s="645"/>
      <c r="O30" s="645"/>
      <c r="P30" s="645"/>
      <c r="Q30" s="646"/>
      <c r="R30" s="647">
        <v>5244</v>
      </c>
      <c r="S30" s="648"/>
      <c r="T30" s="648"/>
      <c r="U30" s="648"/>
      <c r="V30" s="648"/>
      <c r="W30" s="648"/>
      <c r="X30" s="648"/>
      <c r="Y30" s="649"/>
      <c r="Z30" s="650">
        <v>0.1</v>
      </c>
      <c r="AA30" s="650"/>
      <c r="AB30" s="650"/>
      <c r="AC30" s="650"/>
      <c r="AD30" s="651" t="s">
        <v>227</v>
      </c>
      <c r="AE30" s="651"/>
      <c r="AF30" s="651"/>
      <c r="AG30" s="651"/>
      <c r="AH30" s="651"/>
      <c r="AI30" s="651"/>
      <c r="AJ30" s="651"/>
      <c r="AK30" s="651"/>
      <c r="AL30" s="652" t="s">
        <v>227</v>
      </c>
      <c r="AM30" s="653"/>
      <c r="AN30" s="653"/>
      <c r="AO30" s="654"/>
      <c r="AP30" s="626" t="s">
        <v>215</v>
      </c>
      <c r="AQ30" s="627"/>
      <c r="AR30" s="627"/>
      <c r="AS30" s="627"/>
      <c r="AT30" s="627"/>
      <c r="AU30" s="627"/>
      <c r="AV30" s="627"/>
      <c r="AW30" s="627"/>
      <c r="AX30" s="627"/>
      <c r="AY30" s="627"/>
      <c r="AZ30" s="627"/>
      <c r="BA30" s="627"/>
      <c r="BB30" s="627"/>
      <c r="BC30" s="627"/>
      <c r="BD30" s="627"/>
      <c r="BE30" s="627"/>
      <c r="BF30" s="628"/>
      <c r="BG30" s="626" t="s">
        <v>300</v>
      </c>
      <c r="BH30" s="700"/>
      <c r="BI30" s="700"/>
      <c r="BJ30" s="700"/>
      <c r="BK30" s="700"/>
      <c r="BL30" s="700"/>
      <c r="BM30" s="700"/>
      <c r="BN30" s="700"/>
      <c r="BO30" s="700"/>
      <c r="BP30" s="700"/>
      <c r="BQ30" s="701"/>
      <c r="BR30" s="626" t="s">
        <v>301</v>
      </c>
      <c r="BS30" s="700"/>
      <c r="BT30" s="700"/>
      <c r="BU30" s="700"/>
      <c r="BV30" s="700"/>
      <c r="BW30" s="700"/>
      <c r="BX30" s="700"/>
      <c r="BY30" s="700"/>
      <c r="BZ30" s="700"/>
      <c r="CA30" s="700"/>
      <c r="CB30" s="701"/>
      <c r="CD30" s="689"/>
      <c r="CE30" s="690"/>
      <c r="CF30" s="662" t="s">
        <v>302</v>
      </c>
      <c r="CG30" s="663"/>
      <c r="CH30" s="663"/>
      <c r="CI30" s="663"/>
      <c r="CJ30" s="663"/>
      <c r="CK30" s="663"/>
      <c r="CL30" s="663"/>
      <c r="CM30" s="663"/>
      <c r="CN30" s="663"/>
      <c r="CO30" s="663"/>
      <c r="CP30" s="663"/>
      <c r="CQ30" s="664"/>
      <c r="CR30" s="647">
        <v>444360</v>
      </c>
      <c r="CS30" s="648"/>
      <c r="CT30" s="648"/>
      <c r="CU30" s="648"/>
      <c r="CV30" s="648"/>
      <c r="CW30" s="648"/>
      <c r="CX30" s="648"/>
      <c r="CY30" s="649"/>
      <c r="CZ30" s="652">
        <v>6.7</v>
      </c>
      <c r="DA30" s="681"/>
      <c r="DB30" s="681"/>
      <c r="DC30" s="685"/>
      <c r="DD30" s="656">
        <v>430690</v>
      </c>
      <c r="DE30" s="648"/>
      <c r="DF30" s="648"/>
      <c r="DG30" s="648"/>
      <c r="DH30" s="648"/>
      <c r="DI30" s="648"/>
      <c r="DJ30" s="648"/>
      <c r="DK30" s="649"/>
      <c r="DL30" s="656">
        <v>430690</v>
      </c>
      <c r="DM30" s="648"/>
      <c r="DN30" s="648"/>
      <c r="DO30" s="648"/>
      <c r="DP30" s="648"/>
      <c r="DQ30" s="648"/>
      <c r="DR30" s="648"/>
      <c r="DS30" s="648"/>
      <c r="DT30" s="648"/>
      <c r="DU30" s="648"/>
      <c r="DV30" s="649"/>
      <c r="DW30" s="652">
        <v>13.9</v>
      </c>
      <c r="DX30" s="681"/>
      <c r="DY30" s="681"/>
      <c r="DZ30" s="681"/>
      <c r="EA30" s="681"/>
      <c r="EB30" s="681"/>
      <c r="EC30" s="682"/>
    </row>
    <row r="31" spans="2:133" ht="11.25" customHeight="1" x14ac:dyDescent="0.15">
      <c r="B31" s="644" t="s">
        <v>303</v>
      </c>
      <c r="C31" s="645"/>
      <c r="D31" s="645"/>
      <c r="E31" s="645"/>
      <c r="F31" s="645"/>
      <c r="G31" s="645"/>
      <c r="H31" s="645"/>
      <c r="I31" s="645"/>
      <c r="J31" s="645"/>
      <c r="K31" s="645"/>
      <c r="L31" s="645"/>
      <c r="M31" s="645"/>
      <c r="N31" s="645"/>
      <c r="O31" s="645"/>
      <c r="P31" s="645"/>
      <c r="Q31" s="646"/>
      <c r="R31" s="647">
        <v>1812924</v>
      </c>
      <c r="S31" s="648"/>
      <c r="T31" s="648"/>
      <c r="U31" s="648"/>
      <c r="V31" s="648"/>
      <c r="W31" s="648"/>
      <c r="X31" s="648"/>
      <c r="Y31" s="649"/>
      <c r="Z31" s="650">
        <v>26.6</v>
      </c>
      <c r="AA31" s="650"/>
      <c r="AB31" s="650"/>
      <c r="AC31" s="650"/>
      <c r="AD31" s="651" t="s">
        <v>227</v>
      </c>
      <c r="AE31" s="651"/>
      <c r="AF31" s="651"/>
      <c r="AG31" s="651"/>
      <c r="AH31" s="651"/>
      <c r="AI31" s="651"/>
      <c r="AJ31" s="651"/>
      <c r="AK31" s="651"/>
      <c r="AL31" s="652" t="s">
        <v>126</v>
      </c>
      <c r="AM31" s="653"/>
      <c r="AN31" s="653"/>
      <c r="AO31" s="654"/>
      <c r="AP31" s="704" t="s">
        <v>304</v>
      </c>
      <c r="AQ31" s="705"/>
      <c r="AR31" s="705"/>
      <c r="AS31" s="705"/>
      <c r="AT31" s="710" t="s">
        <v>305</v>
      </c>
      <c r="AU31" s="231"/>
      <c r="AV31" s="231"/>
      <c r="AW31" s="231"/>
      <c r="AX31" s="633" t="s">
        <v>182</v>
      </c>
      <c r="AY31" s="634"/>
      <c r="AZ31" s="634"/>
      <c r="BA31" s="634"/>
      <c r="BB31" s="634"/>
      <c r="BC31" s="634"/>
      <c r="BD31" s="634"/>
      <c r="BE31" s="634"/>
      <c r="BF31" s="635"/>
      <c r="BG31" s="715">
        <v>99.3</v>
      </c>
      <c r="BH31" s="702"/>
      <c r="BI31" s="702"/>
      <c r="BJ31" s="702"/>
      <c r="BK31" s="702"/>
      <c r="BL31" s="702"/>
      <c r="BM31" s="642">
        <v>98.4</v>
      </c>
      <c r="BN31" s="702"/>
      <c r="BO31" s="702"/>
      <c r="BP31" s="702"/>
      <c r="BQ31" s="703"/>
      <c r="BR31" s="715">
        <v>99.3</v>
      </c>
      <c r="BS31" s="702"/>
      <c r="BT31" s="702"/>
      <c r="BU31" s="702"/>
      <c r="BV31" s="702"/>
      <c r="BW31" s="702"/>
      <c r="BX31" s="642">
        <v>98.2</v>
      </c>
      <c r="BY31" s="702"/>
      <c r="BZ31" s="702"/>
      <c r="CA31" s="702"/>
      <c r="CB31" s="703"/>
      <c r="CD31" s="689"/>
      <c r="CE31" s="690"/>
      <c r="CF31" s="662" t="s">
        <v>306</v>
      </c>
      <c r="CG31" s="663"/>
      <c r="CH31" s="663"/>
      <c r="CI31" s="663"/>
      <c r="CJ31" s="663"/>
      <c r="CK31" s="663"/>
      <c r="CL31" s="663"/>
      <c r="CM31" s="663"/>
      <c r="CN31" s="663"/>
      <c r="CO31" s="663"/>
      <c r="CP31" s="663"/>
      <c r="CQ31" s="664"/>
      <c r="CR31" s="647">
        <v>25296</v>
      </c>
      <c r="CS31" s="683"/>
      <c r="CT31" s="683"/>
      <c r="CU31" s="683"/>
      <c r="CV31" s="683"/>
      <c r="CW31" s="683"/>
      <c r="CX31" s="683"/>
      <c r="CY31" s="684"/>
      <c r="CZ31" s="652">
        <v>0.4</v>
      </c>
      <c r="DA31" s="681"/>
      <c r="DB31" s="681"/>
      <c r="DC31" s="685"/>
      <c r="DD31" s="656">
        <v>25196</v>
      </c>
      <c r="DE31" s="683"/>
      <c r="DF31" s="683"/>
      <c r="DG31" s="683"/>
      <c r="DH31" s="683"/>
      <c r="DI31" s="683"/>
      <c r="DJ31" s="683"/>
      <c r="DK31" s="684"/>
      <c r="DL31" s="656">
        <v>25196</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307</v>
      </c>
      <c r="C32" s="694"/>
      <c r="D32" s="694"/>
      <c r="E32" s="694"/>
      <c r="F32" s="694"/>
      <c r="G32" s="694"/>
      <c r="H32" s="694"/>
      <c r="I32" s="694"/>
      <c r="J32" s="694"/>
      <c r="K32" s="694"/>
      <c r="L32" s="694"/>
      <c r="M32" s="694"/>
      <c r="N32" s="694"/>
      <c r="O32" s="694"/>
      <c r="P32" s="694"/>
      <c r="Q32" s="695"/>
      <c r="R32" s="647" t="s">
        <v>227</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126</v>
      </c>
      <c r="AM32" s="653"/>
      <c r="AN32" s="653"/>
      <c r="AO32" s="654"/>
      <c r="AP32" s="706"/>
      <c r="AQ32" s="707"/>
      <c r="AR32" s="707"/>
      <c r="AS32" s="707"/>
      <c r="AT32" s="711"/>
      <c r="AU32" s="230" t="s">
        <v>308</v>
      </c>
      <c r="AV32" s="230"/>
      <c r="AW32" s="230"/>
      <c r="AX32" s="644" t="s">
        <v>309</v>
      </c>
      <c r="AY32" s="645"/>
      <c r="AZ32" s="645"/>
      <c r="BA32" s="645"/>
      <c r="BB32" s="645"/>
      <c r="BC32" s="645"/>
      <c r="BD32" s="645"/>
      <c r="BE32" s="645"/>
      <c r="BF32" s="646"/>
      <c r="BG32" s="716">
        <v>99.2</v>
      </c>
      <c r="BH32" s="683"/>
      <c r="BI32" s="683"/>
      <c r="BJ32" s="683"/>
      <c r="BK32" s="683"/>
      <c r="BL32" s="683"/>
      <c r="BM32" s="653">
        <v>98</v>
      </c>
      <c r="BN32" s="713"/>
      <c r="BO32" s="713"/>
      <c r="BP32" s="713"/>
      <c r="BQ32" s="714"/>
      <c r="BR32" s="716">
        <v>99.2</v>
      </c>
      <c r="BS32" s="683"/>
      <c r="BT32" s="683"/>
      <c r="BU32" s="683"/>
      <c r="BV32" s="683"/>
      <c r="BW32" s="683"/>
      <c r="BX32" s="653">
        <v>98</v>
      </c>
      <c r="BY32" s="713"/>
      <c r="BZ32" s="713"/>
      <c r="CA32" s="713"/>
      <c r="CB32" s="714"/>
      <c r="CD32" s="691"/>
      <c r="CE32" s="692"/>
      <c r="CF32" s="662" t="s">
        <v>310</v>
      </c>
      <c r="CG32" s="663"/>
      <c r="CH32" s="663"/>
      <c r="CI32" s="663"/>
      <c r="CJ32" s="663"/>
      <c r="CK32" s="663"/>
      <c r="CL32" s="663"/>
      <c r="CM32" s="663"/>
      <c r="CN32" s="663"/>
      <c r="CO32" s="663"/>
      <c r="CP32" s="663"/>
      <c r="CQ32" s="664"/>
      <c r="CR32" s="647">
        <v>57</v>
      </c>
      <c r="CS32" s="648"/>
      <c r="CT32" s="648"/>
      <c r="CU32" s="648"/>
      <c r="CV32" s="648"/>
      <c r="CW32" s="648"/>
      <c r="CX32" s="648"/>
      <c r="CY32" s="649"/>
      <c r="CZ32" s="652">
        <v>0</v>
      </c>
      <c r="DA32" s="681"/>
      <c r="DB32" s="681"/>
      <c r="DC32" s="685"/>
      <c r="DD32" s="656">
        <v>57</v>
      </c>
      <c r="DE32" s="648"/>
      <c r="DF32" s="648"/>
      <c r="DG32" s="648"/>
      <c r="DH32" s="648"/>
      <c r="DI32" s="648"/>
      <c r="DJ32" s="648"/>
      <c r="DK32" s="649"/>
      <c r="DL32" s="656">
        <v>57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311</v>
      </c>
      <c r="C33" s="645"/>
      <c r="D33" s="645"/>
      <c r="E33" s="645"/>
      <c r="F33" s="645"/>
      <c r="G33" s="645"/>
      <c r="H33" s="645"/>
      <c r="I33" s="645"/>
      <c r="J33" s="645"/>
      <c r="K33" s="645"/>
      <c r="L33" s="645"/>
      <c r="M33" s="645"/>
      <c r="N33" s="645"/>
      <c r="O33" s="645"/>
      <c r="P33" s="645"/>
      <c r="Q33" s="646"/>
      <c r="R33" s="647">
        <v>332427</v>
      </c>
      <c r="S33" s="648"/>
      <c r="T33" s="648"/>
      <c r="U33" s="648"/>
      <c r="V33" s="648"/>
      <c r="W33" s="648"/>
      <c r="X33" s="648"/>
      <c r="Y33" s="649"/>
      <c r="Z33" s="650">
        <v>4.9000000000000004</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97" t="s">
        <v>312</v>
      </c>
      <c r="AY33" s="698"/>
      <c r="AZ33" s="698"/>
      <c r="BA33" s="698"/>
      <c r="BB33" s="698"/>
      <c r="BC33" s="698"/>
      <c r="BD33" s="698"/>
      <c r="BE33" s="698"/>
      <c r="BF33" s="699"/>
      <c r="BG33" s="717">
        <v>99.4</v>
      </c>
      <c r="BH33" s="718"/>
      <c r="BI33" s="718"/>
      <c r="BJ33" s="718"/>
      <c r="BK33" s="718"/>
      <c r="BL33" s="718"/>
      <c r="BM33" s="719">
        <v>98.7</v>
      </c>
      <c r="BN33" s="718"/>
      <c r="BO33" s="718"/>
      <c r="BP33" s="718"/>
      <c r="BQ33" s="720"/>
      <c r="BR33" s="717">
        <v>99.3</v>
      </c>
      <c r="BS33" s="718"/>
      <c r="BT33" s="718"/>
      <c r="BU33" s="718"/>
      <c r="BV33" s="718"/>
      <c r="BW33" s="718"/>
      <c r="BX33" s="719">
        <v>98.2</v>
      </c>
      <c r="BY33" s="718"/>
      <c r="BZ33" s="718"/>
      <c r="CA33" s="718"/>
      <c r="CB33" s="720"/>
      <c r="CD33" s="662" t="s">
        <v>313</v>
      </c>
      <c r="CE33" s="663"/>
      <c r="CF33" s="663"/>
      <c r="CG33" s="663"/>
      <c r="CH33" s="663"/>
      <c r="CI33" s="663"/>
      <c r="CJ33" s="663"/>
      <c r="CK33" s="663"/>
      <c r="CL33" s="663"/>
      <c r="CM33" s="663"/>
      <c r="CN33" s="663"/>
      <c r="CO33" s="663"/>
      <c r="CP33" s="663"/>
      <c r="CQ33" s="664"/>
      <c r="CR33" s="647">
        <v>3056442</v>
      </c>
      <c r="CS33" s="683"/>
      <c r="CT33" s="683"/>
      <c r="CU33" s="683"/>
      <c r="CV33" s="683"/>
      <c r="CW33" s="683"/>
      <c r="CX33" s="683"/>
      <c r="CY33" s="684"/>
      <c r="CZ33" s="652">
        <v>46.1</v>
      </c>
      <c r="DA33" s="681"/>
      <c r="DB33" s="681"/>
      <c r="DC33" s="685"/>
      <c r="DD33" s="656">
        <v>1666022</v>
      </c>
      <c r="DE33" s="683"/>
      <c r="DF33" s="683"/>
      <c r="DG33" s="683"/>
      <c r="DH33" s="683"/>
      <c r="DI33" s="683"/>
      <c r="DJ33" s="683"/>
      <c r="DK33" s="684"/>
      <c r="DL33" s="656">
        <v>1143575</v>
      </c>
      <c r="DM33" s="683"/>
      <c r="DN33" s="683"/>
      <c r="DO33" s="683"/>
      <c r="DP33" s="683"/>
      <c r="DQ33" s="683"/>
      <c r="DR33" s="683"/>
      <c r="DS33" s="683"/>
      <c r="DT33" s="683"/>
      <c r="DU33" s="683"/>
      <c r="DV33" s="684"/>
      <c r="DW33" s="652">
        <v>36.799999999999997</v>
      </c>
      <c r="DX33" s="681"/>
      <c r="DY33" s="681"/>
      <c r="DZ33" s="681"/>
      <c r="EA33" s="681"/>
      <c r="EB33" s="681"/>
      <c r="EC33" s="682"/>
    </row>
    <row r="34" spans="2:133" ht="11.25" customHeight="1" x14ac:dyDescent="0.15">
      <c r="B34" s="644" t="s">
        <v>314</v>
      </c>
      <c r="C34" s="645"/>
      <c r="D34" s="645"/>
      <c r="E34" s="645"/>
      <c r="F34" s="645"/>
      <c r="G34" s="645"/>
      <c r="H34" s="645"/>
      <c r="I34" s="645"/>
      <c r="J34" s="645"/>
      <c r="K34" s="645"/>
      <c r="L34" s="645"/>
      <c r="M34" s="645"/>
      <c r="N34" s="645"/>
      <c r="O34" s="645"/>
      <c r="P34" s="645"/>
      <c r="Q34" s="646"/>
      <c r="R34" s="647">
        <v>14746</v>
      </c>
      <c r="S34" s="648"/>
      <c r="T34" s="648"/>
      <c r="U34" s="648"/>
      <c r="V34" s="648"/>
      <c r="W34" s="648"/>
      <c r="X34" s="648"/>
      <c r="Y34" s="649"/>
      <c r="Z34" s="650">
        <v>0.2</v>
      </c>
      <c r="AA34" s="650"/>
      <c r="AB34" s="650"/>
      <c r="AC34" s="650"/>
      <c r="AD34" s="651">
        <v>960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315</v>
      </c>
      <c r="CE34" s="663"/>
      <c r="CF34" s="663"/>
      <c r="CG34" s="663"/>
      <c r="CH34" s="663"/>
      <c r="CI34" s="663"/>
      <c r="CJ34" s="663"/>
      <c r="CK34" s="663"/>
      <c r="CL34" s="663"/>
      <c r="CM34" s="663"/>
      <c r="CN34" s="663"/>
      <c r="CO34" s="663"/>
      <c r="CP34" s="663"/>
      <c r="CQ34" s="664"/>
      <c r="CR34" s="647">
        <v>585982</v>
      </c>
      <c r="CS34" s="648"/>
      <c r="CT34" s="648"/>
      <c r="CU34" s="648"/>
      <c r="CV34" s="648"/>
      <c r="CW34" s="648"/>
      <c r="CX34" s="648"/>
      <c r="CY34" s="649"/>
      <c r="CZ34" s="652">
        <v>8.8000000000000007</v>
      </c>
      <c r="DA34" s="681"/>
      <c r="DB34" s="681"/>
      <c r="DC34" s="685"/>
      <c r="DD34" s="656">
        <v>402515</v>
      </c>
      <c r="DE34" s="648"/>
      <c r="DF34" s="648"/>
      <c r="DG34" s="648"/>
      <c r="DH34" s="648"/>
      <c r="DI34" s="648"/>
      <c r="DJ34" s="648"/>
      <c r="DK34" s="649"/>
      <c r="DL34" s="656">
        <v>333741</v>
      </c>
      <c r="DM34" s="648"/>
      <c r="DN34" s="648"/>
      <c r="DO34" s="648"/>
      <c r="DP34" s="648"/>
      <c r="DQ34" s="648"/>
      <c r="DR34" s="648"/>
      <c r="DS34" s="648"/>
      <c r="DT34" s="648"/>
      <c r="DU34" s="648"/>
      <c r="DV34" s="649"/>
      <c r="DW34" s="652">
        <v>10.7</v>
      </c>
      <c r="DX34" s="681"/>
      <c r="DY34" s="681"/>
      <c r="DZ34" s="681"/>
      <c r="EA34" s="681"/>
      <c r="EB34" s="681"/>
      <c r="EC34" s="682"/>
    </row>
    <row r="35" spans="2:133" ht="11.25" customHeight="1" x14ac:dyDescent="0.15">
      <c r="B35" s="644" t="s">
        <v>316</v>
      </c>
      <c r="C35" s="645"/>
      <c r="D35" s="645"/>
      <c r="E35" s="645"/>
      <c r="F35" s="645"/>
      <c r="G35" s="645"/>
      <c r="H35" s="645"/>
      <c r="I35" s="645"/>
      <c r="J35" s="645"/>
      <c r="K35" s="645"/>
      <c r="L35" s="645"/>
      <c r="M35" s="645"/>
      <c r="N35" s="645"/>
      <c r="O35" s="645"/>
      <c r="P35" s="645"/>
      <c r="Q35" s="646"/>
      <c r="R35" s="647">
        <v>177531</v>
      </c>
      <c r="S35" s="648"/>
      <c r="T35" s="648"/>
      <c r="U35" s="648"/>
      <c r="V35" s="648"/>
      <c r="W35" s="648"/>
      <c r="X35" s="648"/>
      <c r="Y35" s="649"/>
      <c r="Z35" s="650">
        <v>2.6</v>
      </c>
      <c r="AA35" s="650"/>
      <c r="AB35" s="650"/>
      <c r="AC35" s="650"/>
      <c r="AD35" s="651" t="s">
        <v>126</v>
      </c>
      <c r="AE35" s="651"/>
      <c r="AF35" s="651"/>
      <c r="AG35" s="651"/>
      <c r="AH35" s="651"/>
      <c r="AI35" s="651"/>
      <c r="AJ35" s="651"/>
      <c r="AK35" s="651"/>
      <c r="AL35" s="652" t="s">
        <v>126</v>
      </c>
      <c r="AM35" s="653"/>
      <c r="AN35" s="653"/>
      <c r="AO35" s="654"/>
      <c r="AP35" s="235"/>
      <c r="AQ35" s="626" t="s">
        <v>317</v>
      </c>
      <c r="AR35" s="627"/>
      <c r="AS35" s="627"/>
      <c r="AT35" s="627"/>
      <c r="AU35" s="627"/>
      <c r="AV35" s="627"/>
      <c r="AW35" s="627"/>
      <c r="AX35" s="627"/>
      <c r="AY35" s="627"/>
      <c r="AZ35" s="627"/>
      <c r="BA35" s="627"/>
      <c r="BB35" s="627"/>
      <c r="BC35" s="627"/>
      <c r="BD35" s="627"/>
      <c r="BE35" s="627"/>
      <c r="BF35" s="628"/>
      <c r="BG35" s="626" t="s">
        <v>318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319</v>
      </c>
      <c r="CE35" s="663"/>
      <c r="CF35" s="663"/>
      <c r="CG35" s="663"/>
      <c r="CH35" s="663"/>
      <c r="CI35" s="663"/>
      <c r="CJ35" s="663"/>
      <c r="CK35" s="663"/>
      <c r="CL35" s="663"/>
      <c r="CM35" s="663"/>
      <c r="CN35" s="663"/>
      <c r="CO35" s="663"/>
      <c r="CP35" s="663"/>
      <c r="CQ35" s="664"/>
      <c r="CR35" s="647">
        <v>17314</v>
      </c>
      <c r="CS35" s="683"/>
      <c r="CT35" s="683"/>
      <c r="CU35" s="683"/>
      <c r="CV35" s="683"/>
      <c r="CW35" s="683"/>
      <c r="CX35" s="683"/>
      <c r="CY35" s="684"/>
      <c r="CZ35" s="652">
        <v>0.3</v>
      </c>
      <c r="DA35" s="681"/>
      <c r="DB35" s="681"/>
      <c r="DC35" s="685"/>
      <c r="DD35" s="656">
        <v>16182</v>
      </c>
      <c r="DE35" s="683"/>
      <c r="DF35" s="683"/>
      <c r="DG35" s="683"/>
      <c r="DH35" s="683"/>
      <c r="DI35" s="683"/>
      <c r="DJ35" s="683"/>
      <c r="DK35" s="684"/>
      <c r="DL35" s="656">
        <v>16182</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320</v>
      </c>
      <c r="C36" s="645"/>
      <c r="D36" s="645"/>
      <c r="E36" s="645"/>
      <c r="F36" s="645"/>
      <c r="G36" s="645"/>
      <c r="H36" s="645"/>
      <c r="I36" s="645"/>
      <c r="J36" s="645"/>
      <c r="K36" s="645"/>
      <c r="L36" s="645"/>
      <c r="M36" s="645"/>
      <c r="N36" s="645"/>
      <c r="O36" s="645"/>
      <c r="P36" s="645"/>
      <c r="Q36" s="646"/>
      <c r="R36" s="647">
        <v>494904</v>
      </c>
      <c r="S36" s="648"/>
      <c r="T36" s="648"/>
      <c r="U36" s="648"/>
      <c r="V36" s="648"/>
      <c r="W36" s="648"/>
      <c r="X36" s="648"/>
      <c r="Y36" s="649"/>
      <c r="Z36" s="650">
        <v>7.3</v>
      </c>
      <c r="AA36" s="650"/>
      <c r="AB36" s="650"/>
      <c r="AC36" s="650"/>
      <c r="AD36" s="651" t="s">
        <v>227</v>
      </c>
      <c r="AE36" s="651"/>
      <c r="AF36" s="651"/>
      <c r="AG36" s="651"/>
      <c r="AH36" s="651"/>
      <c r="AI36" s="651"/>
      <c r="AJ36" s="651"/>
      <c r="AK36" s="651"/>
      <c r="AL36" s="652" t="s">
        <v>126</v>
      </c>
      <c r="AM36" s="653"/>
      <c r="AN36" s="653"/>
      <c r="AO36" s="654"/>
      <c r="AP36" s="235"/>
      <c r="AQ36" s="721" t="s">
        <v>321</v>
      </c>
      <c r="AR36" s="722"/>
      <c r="AS36" s="722"/>
      <c r="AT36" s="722"/>
      <c r="AU36" s="722"/>
      <c r="AV36" s="722"/>
      <c r="AW36" s="722"/>
      <c r="AX36" s="722"/>
      <c r="AY36" s="723"/>
      <c r="AZ36" s="636">
        <v>601614</v>
      </c>
      <c r="BA36" s="637"/>
      <c r="BB36" s="637"/>
      <c r="BC36" s="637"/>
      <c r="BD36" s="637"/>
      <c r="BE36" s="637"/>
      <c r="BF36" s="724"/>
      <c r="BG36" s="658" t="s">
        <v>322</v>
      </c>
      <c r="BH36" s="659"/>
      <c r="BI36" s="659"/>
      <c r="BJ36" s="659"/>
      <c r="BK36" s="659"/>
      <c r="BL36" s="659"/>
      <c r="BM36" s="659"/>
      <c r="BN36" s="659"/>
      <c r="BO36" s="659"/>
      <c r="BP36" s="659"/>
      <c r="BQ36" s="659"/>
      <c r="BR36" s="659"/>
      <c r="BS36" s="659"/>
      <c r="BT36" s="659"/>
      <c r="BU36" s="660"/>
      <c r="BV36" s="636">
        <v>9855</v>
      </c>
      <c r="BW36" s="637"/>
      <c r="BX36" s="637"/>
      <c r="BY36" s="637"/>
      <c r="BZ36" s="637"/>
      <c r="CA36" s="637"/>
      <c r="CB36" s="724"/>
      <c r="CD36" s="662" t="s">
        <v>323</v>
      </c>
      <c r="CE36" s="663"/>
      <c r="CF36" s="663"/>
      <c r="CG36" s="663"/>
      <c r="CH36" s="663"/>
      <c r="CI36" s="663"/>
      <c r="CJ36" s="663"/>
      <c r="CK36" s="663"/>
      <c r="CL36" s="663"/>
      <c r="CM36" s="663"/>
      <c r="CN36" s="663"/>
      <c r="CO36" s="663"/>
      <c r="CP36" s="663"/>
      <c r="CQ36" s="664"/>
      <c r="CR36" s="647">
        <v>1901366</v>
      </c>
      <c r="CS36" s="648"/>
      <c r="CT36" s="648"/>
      <c r="CU36" s="648"/>
      <c r="CV36" s="648"/>
      <c r="CW36" s="648"/>
      <c r="CX36" s="648"/>
      <c r="CY36" s="649"/>
      <c r="CZ36" s="652">
        <v>28.7</v>
      </c>
      <c r="DA36" s="681"/>
      <c r="DB36" s="681"/>
      <c r="DC36" s="685"/>
      <c r="DD36" s="656">
        <v>904706</v>
      </c>
      <c r="DE36" s="648"/>
      <c r="DF36" s="648"/>
      <c r="DG36" s="648"/>
      <c r="DH36" s="648"/>
      <c r="DI36" s="648"/>
      <c r="DJ36" s="648"/>
      <c r="DK36" s="649"/>
      <c r="DL36" s="656">
        <v>516370</v>
      </c>
      <c r="DM36" s="648"/>
      <c r="DN36" s="648"/>
      <c r="DO36" s="648"/>
      <c r="DP36" s="648"/>
      <c r="DQ36" s="648"/>
      <c r="DR36" s="648"/>
      <c r="DS36" s="648"/>
      <c r="DT36" s="648"/>
      <c r="DU36" s="648"/>
      <c r="DV36" s="649"/>
      <c r="DW36" s="652">
        <v>16.600000000000001</v>
      </c>
      <c r="DX36" s="681"/>
      <c r="DY36" s="681"/>
      <c r="DZ36" s="681"/>
      <c r="EA36" s="681"/>
      <c r="EB36" s="681"/>
      <c r="EC36" s="682"/>
    </row>
    <row r="37" spans="2:133" ht="11.25" customHeight="1" x14ac:dyDescent="0.15">
      <c r="B37" s="644" t="s">
        <v>324</v>
      </c>
      <c r="C37" s="645"/>
      <c r="D37" s="645"/>
      <c r="E37" s="645"/>
      <c r="F37" s="645"/>
      <c r="G37" s="645"/>
      <c r="H37" s="645"/>
      <c r="I37" s="645"/>
      <c r="J37" s="645"/>
      <c r="K37" s="645"/>
      <c r="L37" s="645"/>
      <c r="M37" s="645"/>
      <c r="N37" s="645"/>
      <c r="O37" s="645"/>
      <c r="P37" s="645"/>
      <c r="Q37" s="646"/>
      <c r="R37" s="647">
        <v>48712</v>
      </c>
      <c r="S37" s="648"/>
      <c r="T37" s="648"/>
      <c r="U37" s="648"/>
      <c r="V37" s="648"/>
      <c r="W37" s="648"/>
      <c r="X37" s="648"/>
      <c r="Y37" s="649"/>
      <c r="Z37" s="650">
        <v>0.7</v>
      </c>
      <c r="AA37" s="650"/>
      <c r="AB37" s="650"/>
      <c r="AC37" s="650"/>
      <c r="AD37" s="651" t="s">
        <v>126</v>
      </c>
      <c r="AE37" s="651"/>
      <c r="AF37" s="651"/>
      <c r="AG37" s="651"/>
      <c r="AH37" s="651"/>
      <c r="AI37" s="651"/>
      <c r="AJ37" s="651"/>
      <c r="AK37" s="651"/>
      <c r="AL37" s="652" t="s">
        <v>227</v>
      </c>
      <c r="AM37" s="653"/>
      <c r="AN37" s="653"/>
      <c r="AO37" s="654"/>
      <c r="AQ37" s="725" t="s">
        <v>325</v>
      </c>
      <c r="AR37" s="726"/>
      <c r="AS37" s="726"/>
      <c r="AT37" s="726"/>
      <c r="AU37" s="726"/>
      <c r="AV37" s="726"/>
      <c r="AW37" s="726"/>
      <c r="AX37" s="726"/>
      <c r="AY37" s="727"/>
      <c r="AZ37" s="647">
        <v>227792</v>
      </c>
      <c r="BA37" s="648"/>
      <c r="BB37" s="648"/>
      <c r="BC37" s="648"/>
      <c r="BD37" s="683"/>
      <c r="BE37" s="683"/>
      <c r="BF37" s="714"/>
      <c r="BG37" s="662" t="s">
        <v>326</v>
      </c>
      <c r="BH37" s="663"/>
      <c r="BI37" s="663"/>
      <c r="BJ37" s="663"/>
      <c r="BK37" s="663"/>
      <c r="BL37" s="663"/>
      <c r="BM37" s="663"/>
      <c r="BN37" s="663"/>
      <c r="BO37" s="663"/>
      <c r="BP37" s="663"/>
      <c r="BQ37" s="663"/>
      <c r="BR37" s="663"/>
      <c r="BS37" s="663"/>
      <c r="BT37" s="663"/>
      <c r="BU37" s="664"/>
      <c r="BV37" s="647">
        <v>7070</v>
      </c>
      <c r="BW37" s="648"/>
      <c r="BX37" s="648"/>
      <c r="BY37" s="648"/>
      <c r="BZ37" s="648"/>
      <c r="CA37" s="648"/>
      <c r="CB37" s="657"/>
      <c r="CD37" s="662" t="s">
        <v>327</v>
      </c>
      <c r="CE37" s="663"/>
      <c r="CF37" s="663"/>
      <c r="CG37" s="663"/>
      <c r="CH37" s="663"/>
      <c r="CI37" s="663"/>
      <c r="CJ37" s="663"/>
      <c r="CK37" s="663"/>
      <c r="CL37" s="663"/>
      <c r="CM37" s="663"/>
      <c r="CN37" s="663"/>
      <c r="CO37" s="663"/>
      <c r="CP37" s="663"/>
      <c r="CQ37" s="664"/>
      <c r="CR37" s="647">
        <v>139316</v>
      </c>
      <c r="CS37" s="683"/>
      <c r="CT37" s="683"/>
      <c r="CU37" s="683"/>
      <c r="CV37" s="683"/>
      <c r="CW37" s="683"/>
      <c r="CX37" s="683"/>
      <c r="CY37" s="684"/>
      <c r="CZ37" s="652">
        <v>2.1</v>
      </c>
      <c r="DA37" s="681"/>
      <c r="DB37" s="681"/>
      <c r="DC37" s="685"/>
      <c r="DD37" s="656">
        <v>139316</v>
      </c>
      <c r="DE37" s="683"/>
      <c r="DF37" s="683"/>
      <c r="DG37" s="683"/>
      <c r="DH37" s="683"/>
      <c r="DI37" s="683"/>
      <c r="DJ37" s="683"/>
      <c r="DK37" s="684"/>
      <c r="DL37" s="656">
        <v>103158</v>
      </c>
      <c r="DM37" s="683"/>
      <c r="DN37" s="683"/>
      <c r="DO37" s="683"/>
      <c r="DP37" s="683"/>
      <c r="DQ37" s="683"/>
      <c r="DR37" s="683"/>
      <c r="DS37" s="683"/>
      <c r="DT37" s="683"/>
      <c r="DU37" s="683"/>
      <c r="DV37" s="684"/>
      <c r="DW37" s="652">
        <v>3.3</v>
      </c>
      <c r="DX37" s="681"/>
      <c r="DY37" s="681"/>
      <c r="DZ37" s="681"/>
      <c r="EA37" s="681"/>
      <c r="EB37" s="681"/>
      <c r="EC37" s="682"/>
    </row>
    <row r="38" spans="2:133" ht="11.25" customHeight="1" x14ac:dyDescent="0.15">
      <c r="B38" s="644" t="s">
        <v>328</v>
      </c>
      <c r="C38" s="645"/>
      <c r="D38" s="645"/>
      <c r="E38" s="645"/>
      <c r="F38" s="645"/>
      <c r="G38" s="645"/>
      <c r="H38" s="645"/>
      <c r="I38" s="645"/>
      <c r="J38" s="645"/>
      <c r="K38" s="645"/>
      <c r="L38" s="645"/>
      <c r="M38" s="645"/>
      <c r="N38" s="645"/>
      <c r="O38" s="645"/>
      <c r="P38" s="645"/>
      <c r="Q38" s="646"/>
      <c r="R38" s="647">
        <v>33315</v>
      </c>
      <c r="S38" s="648"/>
      <c r="T38" s="648"/>
      <c r="U38" s="648"/>
      <c r="V38" s="648"/>
      <c r="W38" s="648"/>
      <c r="X38" s="648"/>
      <c r="Y38" s="649"/>
      <c r="Z38" s="650">
        <v>0.5</v>
      </c>
      <c r="AA38" s="650"/>
      <c r="AB38" s="650"/>
      <c r="AC38" s="650"/>
      <c r="AD38" s="651">
        <v>158</v>
      </c>
      <c r="AE38" s="651"/>
      <c r="AF38" s="651"/>
      <c r="AG38" s="651"/>
      <c r="AH38" s="651"/>
      <c r="AI38" s="651"/>
      <c r="AJ38" s="651"/>
      <c r="AK38" s="651"/>
      <c r="AL38" s="652">
        <v>0</v>
      </c>
      <c r="AM38" s="653"/>
      <c r="AN38" s="653"/>
      <c r="AO38" s="654"/>
      <c r="AQ38" s="725" t="s">
        <v>329</v>
      </c>
      <c r="AR38" s="726"/>
      <c r="AS38" s="726"/>
      <c r="AT38" s="726"/>
      <c r="AU38" s="726"/>
      <c r="AV38" s="726"/>
      <c r="AW38" s="726"/>
      <c r="AX38" s="726"/>
      <c r="AY38" s="727"/>
      <c r="AZ38" s="647">
        <v>18136</v>
      </c>
      <c r="BA38" s="648"/>
      <c r="BB38" s="648"/>
      <c r="BC38" s="648"/>
      <c r="BD38" s="683"/>
      <c r="BE38" s="683"/>
      <c r="BF38" s="714"/>
      <c r="BG38" s="662" t="s">
        <v>330</v>
      </c>
      <c r="BH38" s="663"/>
      <c r="BI38" s="663"/>
      <c r="BJ38" s="663"/>
      <c r="BK38" s="663"/>
      <c r="BL38" s="663"/>
      <c r="BM38" s="663"/>
      <c r="BN38" s="663"/>
      <c r="BO38" s="663"/>
      <c r="BP38" s="663"/>
      <c r="BQ38" s="663"/>
      <c r="BR38" s="663"/>
      <c r="BS38" s="663"/>
      <c r="BT38" s="663"/>
      <c r="BU38" s="664"/>
      <c r="BV38" s="647">
        <v>1288</v>
      </c>
      <c r="BW38" s="648"/>
      <c r="BX38" s="648"/>
      <c r="BY38" s="648"/>
      <c r="BZ38" s="648"/>
      <c r="CA38" s="648"/>
      <c r="CB38" s="657"/>
      <c r="CD38" s="662" t="s">
        <v>331</v>
      </c>
      <c r="CE38" s="663"/>
      <c r="CF38" s="663"/>
      <c r="CG38" s="663"/>
      <c r="CH38" s="663"/>
      <c r="CI38" s="663"/>
      <c r="CJ38" s="663"/>
      <c r="CK38" s="663"/>
      <c r="CL38" s="663"/>
      <c r="CM38" s="663"/>
      <c r="CN38" s="663"/>
      <c r="CO38" s="663"/>
      <c r="CP38" s="663"/>
      <c r="CQ38" s="664"/>
      <c r="CR38" s="647">
        <v>355686</v>
      </c>
      <c r="CS38" s="648"/>
      <c r="CT38" s="648"/>
      <c r="CU38" s="648"/>
      <c r="CV38" s="648"/>
      <c r="CW38" s="648"/>
      <c r="CX38" s="648"/>
      <c r="CY38" s="649"/>
      <c r="CZ38" s="652">
        <v>5.4</v>
      </c>
      <c r="DA38" s="681"/>
      <c r="DB38" s="681"/>
      <c r="DC38" s="685"/>
      <c r="DD38" s="656">
        <v>294454</v>
      </c>
      <c r="DE38" s="648"/>
      <c r="DF38" s="648"/>
      <c r="DG38" s="648"/>
      <c r="DH38" s="648"/>
      <c r="DI38" s="648"/>
      <c r="DJ38" s="648"/>
      <c r="DK38" s="649"/>
      <c r="DL38" s="656">
        <v>277282</v>
      </c>
      <c r="DM38" s="648"/>
      <c r="DN38" s="648"/>
      <c r="DO38" s="648"/>
      <c r="DP38" s="648"/>
      <c r="DQ38" s="648"/>
      <c r="DR38" s="648"/>
      <c r="DS38" s="648"/>
      <c r="DT38" s="648"/>
      <c r="DU38" s="648"/>
      <c r="DV38" s="649"/>
      <c r="DW38" s="652">
        <v>8.9</v>
      </c>
      <c r="DX38" s="681"/>
      <c r="DY38" s="681"/>
      <c r="DZ38" s="681"/>
      <c r="EA38" s="681"/>
      <c r="EB38" s="681"/>
      <c r="EC38" s="682"/>
    </row>
    <row r="39" spans="2:133" ht="11.25" customHeight="1" x14ac:dyDescent="0.15">
      <c r="B39" s="644" t="s">
        <v>332</v>
      </c>
      <c r="C39" s="645"/>
      <c r="D39" s="645"/>
      <c r="E39" s="645"/>
      <c r="F39" s="645"/>
      <c r="G39" s="645"/>
      <c r="H39" s="645"/>
      <c r="I39" s="645"/>
      <c r="J39" s="645"/>
      <c r="K39" s="645"/>
      <c r="L39" s="645"/>
      <c r="M39" s="645"/>
      <c r="N39" s="645"/>
      <c r="O39" s="645"/>
      <c r="P39" s="645"/>
      <c r="Q39" s="646"/>
      <c r="R39" s="647">
        <v>792385</v>
      </c>
      <c r="S39" s="648"/>
      <c r="T39" s="648"/>
      <c r="U39" s="648"/>
      <c r="V39" s="648"/>
      <c r="W39" s="648"/>
      <c r="X39" s="648"/>
      <c r="Y39" s="649"/>
      <c r="Z39" s="650">
        <v>11.6</v>
      </c>
      <c r="AA39" s="650"/>
      <c r="AB39" s="650"/>
      <c r="AC39" s="650"/>
      <c r="AD39" s="651" t="s">
        <v>126</v>
      </c>
      <c r="AE39" s="651"/>
      <c r="AF39" s="651"/>
      <c r="AG39" s="651"/>
      <c r="AH39" s="651"/>
      <c r="AI39" s="651"/>
      <c r="AJ39" s="651"/>
      <c r="AK39" s="651"/>
      <c r="AL39" s="652" t="s">
        <v>126</v>
      </c>
      <c r="AM39" s="653"/>
      <c r="AN39" s="653"/>
      <c r="AO39" s="654"/>
      <c r="AQ39" s="725" t="s">
        <v>333</v>
      </c>
      <c r="AR39" s="726"/>
      <c r="AS39" s="726"/>
      <c r="AT39" s="726"/>
      <c r="AU39" s="726"/>
      <c r="AV39" s="726"/>
      <c r="AW39" s="726"/>
      <c r="AX39" s="726"/>
      <c r="AY39" s="727"/>
      <c r="AZ39" s="647" t="s">
        <v>227</v>
      </c>
      <c r="BA39" s="648"/>
      <c r="BB39" s="648"/>
      <c r="BC39" s="648"/>
      <c r="BD39" s="683"/>
      <c r="BE39" s="683"/>
      <c r="BF39" s="714"/>
      <c r="BG39" s="662" t="s">
        <v>334</v>
      </c>
      <c r="BH39" s="663"/>
      <c r="BI39" s="663"/>
      <c r="BJ39" s="663"/>
      <c r="BK39" s="663"/>
      <c r="BL39" s="663"/>
      <c r="BM39" s="663"/>
      <c r="BN39" s="663"/>
      <c r="BO39" s="663"/>
      <c r="BP39" s="663"/>
      <c r="BQ39" s="663"/>
      <c r="BR39" s="663"/>
      <c r="BS39" s="663"/>
      <c r="BT39" s="663"/>
      <c r="BU39" s="664"/>
      <c r="BV39" s="647">
        <v>2085</v>
      </c>
      <c r="BW39" s="648"/>
      <c r="BX39" s="648"/>
      <c r="BY39" s="648"/>
      <c r="BZ39" s="648"/>
      <c r="CA39" s="648"/>
      <c r="CB39" s="657"/>
      <c r="CD39" s="662" t="s">
        <v>335</v>
      </c>
      <c r="CE39" s="663"/>
      <c r="CF39" s="663"/>
      <c r="CG39" s="663"/>
      <c r="CH39" s="663"/>
      <c r="CI39" s="663"/>
      <c r="CJ39" s="663"/>
      <c r="CK39" s="663"/>
      <c r="CL39" s="663"/>
      <c r="CM39" s="663"/>
      <c r="CN39" s="663"/>
      <c r="CO39" s="663"/>
      <c r="CP39" s="663"/>
      <c r="CQ39" s="664"/>
      <c r="CR39" s="647">
        <v>196094</v>
      </c>
      <c r="CS39" s="683"/>
      <c r="CT39" s="683"/>
      <c r="CU39" s="683"/>
      <c r="CV39" s="683"/>
      <c r="CW39" s="683"/>
      <c r="CX39" s="683"/>
      <c r="CY39" s="684"/>
      <c r="CZ39" s="652">
        <v>3</v>
      </c>
      <c r="DA39" s="681"/>
      <c r="DB39" s="681"/>
      <c r="DC39" s="685"/>
      <c r="DD39" s="656">
        <v>48165</v>
      </c>
      <c r="DE39" s="683"/>
      <c r="DF39" s="683"/>
      <c r="DG39" s="683"/>
      <c r="DH39" s="683"/>
      <c r="DI39" s="683"/>
      <c r="DJ39" s="683"/>
      <c r="DK39" s="684"/>
      <c r="DL39" s="656" t="s">
        <v>126</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15">
      <c r="B40" s="644" t="s">
        <v>336</v>
      </c>
      <c r="C40" s="645"/>
      <c r="D40" s="645"/>
      <c r="E40" s="645"/>
      <c r="F40" s="645"/>
      <c r="G40" s="645"/>
      <c r="H40" s="645"/>
      <c r="I40" s="645"/>
      <c r="J40" s="645"/>
      <c r="K40" s="645"/>
      <c r="L40" s="645"/>
      <c r="M40" s="645"/>
      <c r="N40" s="645"/>
      <c r="O40" s="645"/>
      <c r="P40" s="645"/>
      <c r="Q40" s="646"/>
      <c r="R40" s="647">
        <v>8560</v>
      </c>
      <c r="S40" s="648"/>
      <c r="T40" s="648"/>
      <c r="U40" s="648"/>
      <c r="V40" s="648"/>
      <c r="W40" s="648"/>
      <c r="X40" s="648"/>
      <c r="Y40" s="649"/>
      <c r="Z40" s="650">
        <v>0.1</v>
      </c>
      <c r="AA40" s="650"/>
      <c r="AB40" s="650"/>
      <c r="AC40" s="650"/>
      <c r="AD40" s="651" t="s">
        <v>227</v>
      </c>
      <c r="AE40" s="651"/>
      <c r="AF40" s="651"/>
      <c r="AG40" s="651"/>
      <c r="AH40" s="651"/>
      <c r="AI40" s="651"/>
      <c r="AJ40" s="651"/>
      <c r="AK40" s="651"/>
      <c r="AL40" s="652" t="s">
        <v>126</v>
      </c>
      <c r="AM40" s="653"/>
      <c r="AN40" s="653"/>
      <c r="AO40" s="654"/>
      <c r="AQ40" s="725" t="s">
        <v>337</v>
      </c>
      <c r="AR40" s="726"/>
      <c r="AS40" s="726"/>
      <c r="AT40" s="726"/>
      <c r="AU40" s="726"/>
      <c r="AV40" s="726"/>
      <c r="AW40" s="726"/>
      <c r="AX40" s="726"/>
      <c r="AY40" s="727"/>
      <c r="AZ40" s="647" t="s">
        <v>227</v>
      </c>
      <c r="BA40" s="648"/>
      <c r="BB40" s="648"/>
      <c r="BC40" s="648"/>
      <c r="BD40" s="683"/>
      <c r="BE40" s="683"/>
      <c r="BF40" s="714"/>
      <c r="BG40" s="734" t="s">
        <v>338</v>
      </c>
      <c r="BH40" s="735"/>
      <c r="BI40" s="735"/>
      <c r="BJ40" s="735"/>
      <c r="BK40" s="735"/>
      <c r="BL40" s="236"/>
      <c r="BM40" s="663" t="s">
        <v>339</v>
      </c>
      <c r="BN40" s="663"/>
      <c r="BO40" s="663"/>
      <c r="BP40" s="663"/>
      <c r="BQ40" s="663"/>
      <c r="BR40" s="663"/>
      <c r="BS40" s="663"/>
      <c r="BT40" s="663"/>
      <c r="BU40" s="664"/>
      <c r="BV40" s="647">
        <v>102</v>
      </c>
      <c r="BW40" s="648"/>
      <c r="BX40" s="648"/>
      <c r="BY40" s="648"/>
      <c r="BZ40" s="648"/>
      <c r="CA40" s="648"/>
      <c r="CB40" s="657"/>
      <c r="CD40" s="662" t="s">
        <v>340</v>
      </c>
      <c r="CE40" s="663"/>
      <c r="CF40" s="663"/>
      <c r="CG40" s="663"/>
      <c r="CH40" s="663"/>
      <c r="CI40" s="663"/>
      <c r="CJ40" s="663"/>
      <c r="CK40" s="663"/>
      <c r="CL40" s="663"/>
      <c r="CM40" s="663"/>
      <c r="CN40" s="663"/>
      <c r="CO40" s="663"/>
      <c r="CP40" s="663"/>
      <c r="CQ40" s="664"/>
      <c r="CR40" s="647" t="s">
        <v>227</v>
      </c>
      <c r="CS40" s="648"/>
      <c r="CT40" s="648"/>
      <c r="CU40" s="648"/>
      <c r="CV40" s="648"/>
      <c r="CW40" s="648"/>
      <c r="CX40" s="648"/>
      <c r="CY40" s="649"/>
      <c r="CZ40" s="652" t="s">
        <v>227</v>
      </c>
      <c r="DA40" s="681"/>
      <c r="DB40" s="681"/>
      <c r="DC40" s="685"/>
      <c r="DD40" s="656" t="s">
        <v>227</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15">
      <c r="B41" s="644" t="s">
        <v>341</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342</v>
      </c>
      <c r="AR41" s="726"/>
      <c r="AS41" s="726"/>
      <c r="AT41" s="726"/>
      <c r="AU41" s="726"/>
      <c r="AV41" s="726"/>
      <c r="AW41" s="726"/>
      <c r="AX41" s="726"/>
      <c r="AY41" s="727"/>
      <c r="AZ41" s="647">
        <v>84971</v>
      </c>
      <c r="BA41" s="648"/>
      <c r="BB41" s="648"/>
      <c r="BC41" s="648"/>
      <c r="BD41" s="683"/>
      <c r="BE41" s="683"/>
      <c r="BF41" s="714"/>
      <c r="BG41" s="734"/>
      <c r="BH41" s="735"/>
      <c r="BI41" s="735"/>
      <c r="BJ41" s="735"/>
      <c r="BK41" s="735"/>
      <c r="BL41" s="236"/>
      <c r="BM41" s="663" t="s">
        <v>343</v>
      </c>
      <c r="BN41" s="663"/>
      <c r="BO41" s="663"/>
      <c r="BP41" s="663"/>
      <c r="BQ41" s="663"/>
      <c r="BR41" s="663"/>
      <c r="BS41" s="663"/>
      <c r="BT41" s="663"/>
      <c r="BU41" s="664"/>
      <c r="BV41" s="647">
        <v>1</v>
      </c>
      <c r="BW41" s="648"/>
      <c r="BX41" s="648"/>
      <c r="BY41" s="648"/>
      <c r="BZ41" s="648"/>
      <c r="CA41" s="648"/>
      <c r="CB41" s="657"/>
      <c r="CD41" s="662" t="s">
        <v>344</v>
      </c>
      <c r="CE41" s="663"/>
      <c r="CF41" s="663"/>
      <c r="CG41" s="663"/>
      <c r="CH41" s="663"/>
      <c r="CI41" s="663"/>
      <c r="CJ41" s="663"/>
      <c r="CK41" s="663"/>
      <c r="CL41" s="663"/>
      <c r="CM41" s="663"/>
      <c r="CN41" s="663"/>
      <c r="CO41" s="663"/>
      <c r="CP41" s="663"/>
      <c r="CQ41" s="664"/>
      <c r="CR41" s="647" t="s">
        <v>126</v>
      </c>
      <c r="CS41" s="683"/>
      <c r="CT41" s="683"/>
      <c r="CU41" s="683"/>
      <c r="CV41" s="683"/>
      <c r="CW41" s="683"/>
      <c r="CX41" s="683"/>
      <c r="CY41" s="684"/>
      <c r="CZ41" s="652" t="s">
        <v>126</v>
      </c>
      <c r="DA41" s="681"/>
      <c r="DB41" s="681"/>
      <c r="DC41" s="685"/>
      <c r="DD41" s="656" t="s">
        <v>227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345</v>
      </c>
      <c r="C42" s="645"/>
      <c r="D42" s="645"/>
      <c r="E42" s="645"/>
      <c r="F42" s="645"/>
      <c r="G42" s="645"/>
      <c r="H42" s="645"/>
      <c r="I42" s="645"/>
      <c r="J42" s="645"/>
      <c r="K42" s="645"/>
      <c r="L42" s="645"/>
      <c r="M42" s="645"/>
      <c r="N42" s="645"/>
      <c r="O42" s="645"/>
      <c r="P42" s="645"/>
      <c r="Q42" s="646"/>
      <c r="R42" s="647">
        <v>169825</v>
      </c>
      <c r="S42" s="648"/>
      <c r="T42" s="648"/>
      <c r="U42" s="648"/>
      <c r="V42" s="648"/>
      <c r="W42" s="648"/>
      <c r="X42" s="648"/>
      <c r="Y42" s="649"/>
      <c r="Z42" s="650">
        <v>2.5</v>
      </c>
      <c r="AA42" s="650"/>
      <c r="AB42" s="650"/>
      <c r="AC42" s="650"/>
      <c r="AD42" s="651" t="s">
        <v>126</v>
      </c>
      <c r="AE42" s="651"/>
      <c r="AF42" s="651"/>
      <c r="AG42" s="651"/>
      <c r="AH42" s="651"/>
      <c r="AI42" s="651"/>
      <c r="AJ42" s="651"/>
      <c r="AK42" s="651"/>
      <c r="AL42" s="652" t="s">
        <v>126</v>
      </c>
      <c r="AM42" s="653"/>
      <c r="AN42" s="653"/>
      <c r="AO42" s="654"/>
      <c r="AQ42" s="746" t="s">
        <v>346</v>
      </c>
      <c r="AR42" s="747"/>
      <c r="AS42" s="747"/>
      <c r="AT42" s="747"/>
      <c r="AU42" s="747"/>
      <c r="AV42" s="747"/>
      <c r="AW42" s="747"/>
      <c r="AX42" s="747"/>
      <c r="AY42" s="748"/>
      <c r="AZ42" s="738">
        <v>270715</v>
      </c>
      <c r="BA42" s="739"/>
      <c r="BB42" s="739"/>
      <c r="BC42" s="739"/>
      <c r="BD42" s="718"/>
      <c r="BE42" s="718"/>
      <c r="BF42" s="720"/>
      <c r="BG42" s="736"/>
      <c r="BH42" s="737"/>
      <c r="BI42" s="737"/>
      <c r="BJ42" s="737"/>
      <c r="BK42" s="737"/>
      <c r="BL42" s="237"/>
      <c r="BM42" s="673" t="s">
        <v>347</v>
      </c>
      <c r="BN42" s="673"/>
      <c r="BO42" s="673"/>
      <c r="BP42" s="673"/>
      <c r="BQ42" s="673"/>
      <c r="BR42" s="673"/>
      <c r="BS42" s="673"/>
      <c r="BT42" s="673"/>
      <c r="BU42" s="674"/>
      <c r="BV42" s="738">
        <v>310</v>
      </c>
      <c r="BW42" s="739"/>
      <c r="BX42" s="739"/>
      <c r="BY42" s="739"/>
      <c r="BZ42" s="739"/>
      <c r="CA42" s="739"/>
      <c r="CB42" s="745"/>
      <c r="CD42" s="644" t="s">
        <v>348</v>
      </c>
      <c r="CE42" s="645"/>
      <c r="CF42" s="645"/>
      <c r="CG42" s="645"/>
      <c r="CH42" s="645"/>
      <c r="CI42" s="645"/>
      <c r="CJ42" s="645"/>
      <c r="CK42" s="645"/>
      <c r="CL42" s="645"/>
      <c r="CM42" s="645"/>
      <c r="CN42" s="645"/>
      <c r="CO42" s="645"/>
      <c r="CP42" s="645"/>
      <c r="CQ42" s="646"/>
      <c r="CR42" s="647">
        <v>1445314</v>
      </c>
      <c r="CS42" s="648"/>
      <c r="CT42" s="648"/>
      <c r="CU42" s="648"/>
      <c r="CV42" s="648"/>
      <c r="CW42" s="648"/>
      <c r="CX42" s="648"/>
      <c r="CY42" s="649"/>
      <c r="CZ42" s="652">
        <v>21.8</v>
      </c>
      <c r="DA42" s="653"/>
      <c r="DB42" s="653"/>
      <c r="DC42" s="665"/>
      <c r="DD42" s="656">
        <v>175113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349</v>
      </c>
      <c r="C43" s="698"/>
      <c r="D43" s="698"/>
      <c r="E43" s="698"/>
      <c r="F43" s="698"/>
      <c r="G43" s="698"/>
      <c r="H43" s="698"/>
      <c r="I43" s="698"/>
      <c r="J43" s="698"/>
      <c r="K43" s="698"/>
      <c r="L43" s="698"/>
      <c r="M43" s="698"/>
      <c r="N43" s="698"/>
      <c r="O43" s="698"/>
      <c r="P43" s="698"/>
      <c r="Q43" s="699"/>
      <c r="R43" s="738">
        <v>6815355</v>
      </c>
      <c r="S43" s="739"/>
      <c r="T43" s="739"/>
      <c r="U43" s="739"/>
      <c r="V43" s="739"/>
      <c r="W43" s="739"/>
      <c r="X43" s="739"/>
      <c r="Y43" s="740"/>
      <c r="Z43" s="741">
        <v>100</v>
      </c>
      <c r="AA43" s="741"/>
      <c r="AB43" s="741"/>
      <c r="AC43" s="741"/>
      <c r="AD43" s="742">
        <v>2930819</v>
      </c>
      <c r="AE43" s="742"/>
      <c r="AF43" s="742"/>
      <c r="AG43" s="742"/>
      <c r="AH43" s="742"/>
      <c r="AI43" s="742"/>
      <c r="AJ43" s="742"/>
      <c r="AK43" s="742"/>
      <c r="AL43" s="743">
        <v>100</v>
      </c>
      <c r="AM43" s="719"/>
      <c r="AN43" s="719"/>
      <c r="AO43" s="744"/>
      <c r="BV43" s="238"/>
      <c r="BW43" s="238"/>
      <c r="BX43" s="238"/>
      <c r="BY43" s="238"/>
      <c r="BZ43" s="238"/>
      <c r="CA43" s="238"/>
      <c r="CB43" s="238"/>
      <c r="CD43" s="644" t="s">
        <v>350</v>
      </c>
      <c r="CE43" s="645"/>
      <c r="CF43" s="645"/>
      <c r="CG43" s="645"/>
      <c r="CH43" s="645"/>
      <c r="CI43" s="645"/>
      <c r="CJ43" s="645"/>
      <c r="CK43" s="645"/>
      <c r="CL43" s="645"/>
      <c r="CM43" s="645"/>
      <c r="CN43" s="645"/>
      <c r="CO43" s="645"/>
      <c r="CP43" s="645"/>
      <c r="CQ43" s="646"/>
      <c r="CR43" s="647">
        <v>39746</v>
      </c>
      <c r="CS43" s="683"/>
      <c r="CT43" s="683"/>
      <c r="CU43" s="683"/>
      <c r="CV43" s="683"/>
      <c r="CW43" s="683"/>
      <c r="CX43" s="683"/>
      <c r="CY43" s="684"/>
      <c r="CZ43" s="652">
        <v>0.6</v>
      </c>
      <c r="DA43" s="681"/>
      <c r="DB43" s="681"/>
      <c r="DC43" s="685"/>
      <c r="DD43" s="656">
        <v>36646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297</v>
      </c>
      <c r="CE44" s="760"/>
      <c r="CF44" s="644" t="s">
        <v>351</v>
      </c>
      <c r="CG44" s="645"/>
      <c r="CH44" s="645"/>
      <c r="CI44" s="645"/>
      <c r="CJ44" s="645"/>
      <c r="CK44" s="645"/>
      <c r="CL44" s="645"/>
      <c r="CM44" s="645"/>
      <c r="CN44" s="645"/>
      <c r="CO44" s="645"/>
      <c r="CP44" s="645"/>
      <c r="CQ44" s="646"/>
      <c r="CR44" s="647">
        <v>1445314</v>
      </c>
      <c r="CS44" s="648"/>
      <c r="CT44" s="648"/>
      <c r="CU44" s="648"/>
      <c r="CV44" s="648"/>
      <c r="CW44" s="648"/>
      <c r="CX44" s="648"/>
      <c r="CY44" s="649"/>
      <c r="CZ44" s="652">
        <v>21.8</v>
      </c>
      <c r="DA44" s="653"/>
      <c r="DB44" s="653"/>
      <c r="DC44" s="665"/>
      <c r="DD44" s="656">
        <v>175113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353</v>
      </c>
      <c r="CG45" s="645"/>
      <c r="CH45" s="645"/>
      <c r="CI45" s="645"/>
      <c r="CJ45" s="645"/>
      <c r="CK45" s="645"/>
      <c r="CL45" s="645"/>
      <c r="CM45" s="645"/>
      <c r="CN45" s="645"/>
      <c r="CO45" s="645"/>
      <c r="CP45" s="645"/>
      <c r="CQ45" s="646"/>
      <c r="CR45" s="647">
        <v>1166616</v>
      </c>
      <c r="CS45" s="683"/>
      <c r="CT45" s="683"/>
      <c r="CU45" s="683"/>
      <c r="CV45" s="683"/>
      <c r="CW45" s="683"/>
      <c r="CX45" s="683"/>
      <c r="CY45" s="684"/>
      <c r="CZ45" s="652">
        <v>17.600000000000001</v>
      </c>
      <c r="DA45" s="681"/>
      <c r="DB45" s="681"/>
      <c r="DC45" s="685"/>
      <c r="DD45" s="656">
        <v>98617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355</v>
      </c>
      <c r="CG46" s="645"/>
      <c r="CH46" s="645"/>
      <c r="CI46" s="645"/>
      <c r="CJ46" s="645"/>
      <c r="CK46" s="645"/>
      <c r="CL46" s="645"/>
      <c r="CM46" s="645"/>
      <c r="CN46" s="645"/>
      <c r="CO46" s="645"/>
      <c r="CP46" s="645"/>
      <c r="CQ46" s="646"/>
      <c r="CR46" s="647">
        <v>278698</v>
      </c>
      <c r="CS46" s="648"/>
      <c r="CT46" s="648"/>
      <c r="CU46" s="648"/>
      <c r="CV46" s="648"/>
      <c r="CW46" s="648"/>
      <c r="CX46" s="648"/>
      <c r="CY46" s="649"/>
      <c r="CZ46" s="652">
        <v>4.2</v>
      </c>
      <c r="DA46" s="653"/>
      <c r="DB46" s="653"/>
      <c r="DC46" s="665"/>
      <c r="DD46" s="656">
        <v>76496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357</v>
      </c>
      <c r="CG47" s="645"/>
      <c r="CH47" s="645"/>
      <c r="CI47" s="645"/>
      <c r="CJ47" s="645"/>
      <c r="CK47" s="645"/>
      <c r="CL47" s="645"/>
      <c r="CM47" s="645"/>
      <c r="CN47" s="645"/>
      <c r="CO47" s="645"/>
      <c r="CP47" s="645"/>
      <c r="CQ47" s="646"/>
      <c r="CR47" s="647" t="s">
        <v>227</v>
      </c>
      <c r="CS47" s="683"/>
      <c r="CT47" s="683"/>
      <c r="CU47" s="683"/>
      <c r="CV47" s="683"/>
      <c r="CW47" s="683"/>
      <c r="CX47" s="683"/>
      <c r="CY47" s="684"/>
      <c r="CZ47" s="652" t="s">
        <v>126</v>
      </c>
      <c r="DA47" s="681"/>
      <c r="DB47" s="681"/>
      <c r="DC47" s="685"/>
      <c r="DD47" s="656" t="s">
        <v>227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358</v>
      </c>
      <c r="CG48" s="645"/>
      <c r="CH48" s="645"/>
      <c r="CI48" s="645"/>
      <c r="CJ48" s="645"/>
      <c r="CK48" s="645"/>
      <c r="CL48" s="645"/>
      <c r="CM48" s="645"/>
      <c r="CN48" s="645"/>
      <c r="CO48" s="645"/>
      <c r="CP48" s="645"/>
      <c r="CQ48" s="646"/>
      <c r="CR48" s="647" t="s">
        <v>126</v>
      </c>
      <c r="CS48" s="648"/>
      <c r="CT48" s="648"/>
      <c r="CU48" s="648"/>
      <c r="CV48" s="648"/>
      <c r="CW48" s="648"/>
      <c r="CX48" s="648"/>
      <c r="CY48" s="649"/>
      <c r="CZ48" s="652" t="s">
        <v>227</v>
      </c>
      <c r="DA48" s="653"/>
      <c r="DB48" s="653"/>
      <c r="DC48" s="665"/>
      <c r="DD48" s="656" t="s">
        <v>227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359</v>
      </c>
      <c r="CE49" s="698"/>
      <c r="CF49" s="698"/>
      <c r="CG49" s="698"/>
      <c r="CH49" s="698"/>
      <c r="CI49" s="698"/>
      <c r="CJ49" s="698"/>
      <c r="CK49" s="698"/>
      <c r="CL49" s="698"/>
      <c r="CM49" s="698"/>
      <c r="CN49" s="698"/>
      <c r="CO49" s="698"/>
      <c r="CP49" s="698"/>
      <c r="CQ49" s="699"/>
      <c r="CR49" s="738">
        <v>6627070</v>
      </c>
      <c r="CS49" s="718"/>
      <c r="CT49" s="718"/>
      <c r="CU49" s="718"/>
      <c r="CV49" s="718"/>
      <c r="CW49" s="718"/>
      <c r="CX49" s="718"/>
      <c r="CY49" s="749"/>
      <c r="CZ49" s="743">
        <v>100</v>
      </c>
      <c r="DA49" s="750"/>
      <c r="DB49" s="750"/>
      <c r="DC49" s="751"/>
      <c r="DD49" s="752">
        <v>3490560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tx4dpyPFfcnt1vppL/P1e3y/m9ndy00hxh5Vn4zYW9ntFE1jkZKHdp9gny1IrQMY9JFDyOaviV13qjvfxWfQA==" saltValue="/2/Mz44eGC8K7O28phRE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K33" sqref="AK33:AO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361</v>
      </c>
      <c r="DK2" s="795"/>
      <c r="DL2" s="795"/>
      <c r="DM2" s="795"/>
      <c r="DN2" s="795"/>
      <c r="DO2" s="796"/>
      <c r="DP2" s="251"/>
      <c r="DQ2" s="794" t="s">
        <v>362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365</v>
      </c>
      <c r="B5" s="789"/>
      <c r="C5" s="789"/>
      <c r="D5" s="789"/>
      <c r="E5" s="789"/>
      <c r="F5" s="789"/>
      <c r="G5" s="789"/>
      <c r="H5" s="789"/>
      <c r="I5" s="789"/>
      <c r="J5" s="789"/>
      <c r="K5" s="789"/>
      <c r="L5" s="789"/>
      <c r="M5" s="789"/>
      <c r="N5" s="789"/>
      <c r="O5" s="789"/>
      <c r="P5" s="790"/>
      <c r="Q5" s="765" t="s">
        <v>366</v>
      </c>
      <c r="R5" s="766"/>
      <c r="S5" s="766"/>
      <c r="T5" s="766"/>
      <c r="U5" s="767"/>
      <c r="V5" s="765" t="s">
        <v>367</v>
      </c>
      <c r="W5" s="766"/>
      <c r="X5" s="766"/>
      <c r="Y5" s="766"/>
      <c r="Z5" s="767"/>
      <c r="AA5" s="765" t="s">
        <v>368</v>
      </c>
      <c r="AB5" s="766"/>
      <c r="AC5" s="766"/>
      <c r="AD5" s="766"/>
      <c r="AE5" s="766"/>
      <c r="AF5" s="798" t="s">
        <v>369</v>
      </c>
      <c r="AG5" s="766"/>
      <c r="AH5" s="766"/>
      <c r="AI5" s="766"/>
      <c r="AJ5" s="777"/>
      <c r="AK5" s="766" t="s">
        <v>370</v>
      </c>
      <c r="AL5" s="766"/>
      <c r="AM5" s="766"/>
      <c r="AN5" s="766"/>
      <c r="AO5" s="767"/>
      <c r="AP5" s="765" t="s">
        <v>371</v>
      </c>
      <c r="AQ5" s="766"/>
      <c r="AR5" s="766"/>
      <c r="AS5" s="766"/>
      <c r="AT5" s="767"/>
      <c r="AU5" s="765" t="s">
        <v>372</v>
      </c>
      <c r="AV5" s="766"/>
      <c r="AW5" s="766"/>
      <c r="AX5" s="766"/>
      <c r="AY5" s="777"/>
      <c r="AZ5" s="258"/>
      <c r="BA5" s="258"/>
      <c r="BB5" s="258"/>
      <c r="BC5" s="258"/>
      <c r="BD5" s="258"/>
      <c r="BE5" s="259"/>
      <c r="BF5" s="259"/>
      <c r="BG5" s="259"/>
      <c r="BH5" s="259"/>
      <c r="BI5" s="259"/>
      <c r="BJ5" s="259"/>
      <c r="BK5" s="259"/>
      <c r="BL5" s="259"/>
      <c r="BM5" s="259"/>
      <c r="BN5" s="259"/>
      <c r="BO5" s="259"/>
      <c r="BP5" s="259"/>
      <c r="BQ5" s="788" t="s">
        <v>373</v>
      </c>
      <c r="BR5" s="789"/>
      <c r="BS5" s="789"/>
      <c r="BT5" s="789"/>
      <c r="BU5" s="789"/>
      <c r="BV5" s="789"/>
      <c r="BW5" s="789"/>
      <c r="BX5" s="789"/>
      <c r="BY5" s="789"/>
      <c r="BZ5" s="789"/>
      <c r="CA5" s="789"/>
      <c r="CB5" s="789"/>
      <c r="CC5" s="789"/>
      <c r="CD5" s="789"/>
      <c r="CE5" s="789"/>
      <c r="CF5" s="789"/>
      <c r="CG5" s="790"/>
      <c r="CH5" s="765" t="s">
        <v>374</v>
      </c>
      <c r="CI5" s="766"/>
      <c r="CJ5" s="766"/>
      <c r="CK5" s="766"/>
      <c r="CL5" s="767"/>
      <c r="CM5" s="765" t="s">
        <v>375</v>
      </c>
      <c r="CN5" s="766"/>
      <c r="CO5" s="766"/>
      <c r="CP5" s="766"/>
      <c r="CQ5" s="767"/>
      <c r="CR5" s="765" t="s">
        <v>376</v>
      </c>
      <c r="CS5" s="766"/>
      <c r="CT5" s="766"/>
      <c r="CU5" s="766"/>
      <c r="CV5" s="767"/>
      <c r="CW5" s="765" t="s">
        <v>377</v>
      </c>
      <c r="CX5" s="766"/>
      <c r="CY5" s="766"/>
      <c r="CZ5" s="766"/>
      <c r="DA5" s="767"/>
      <c r="DB5" s="765" t="s">
        <v>378</v>
      </c>
      <c r="DC5" s="766"/>
      <c r="DD5" s="766"/>
      <c r="DE5" s="766"/>
      <c r="DF5" s="767"/>
      <c r="DG5" s="771" t="s">
        <v>379</v>
      </c>
      <c r="DH5" s="772"/>
      <c r="DI5" s="772"/>
      <c r="DJ5" s="772"/>
      <c r="DK5" s="773"/>
      <c r="DL5" s="771" t="s">
        <v>380</v>
      </c>
      <c r="DM5" s="772"/>
      <c r="DN5" s="772"/>
      <c r="DO5" s="772"/>
      <c r="DP5" s="773"/>
      <c r="DQ5" s="765" t="s">
        <v>381</v>
      </c>
      <c r="DR5" s="766"/>
      <c r="DS5" s="766"/>
      <c r="DT5" s="766"/>
      <c r="DU5" s="767"/>
      <c r="DV5" s="765" t="s">
        <v>372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382</v>
      </c>
      <c r="C7" s="780"/>
      <c r="D7" s="780"/>
      <c r="E7" s="780"/>
      <c r="F7" s="780"/>
      <c r="G7" s="780"/>
      <c r="H7" s="780"/>
      <c r="I7" s="780"/>
      <c r="J7" s="780"/>
      <c r="K7" s="780"/>
      <c r="L7" s="780"/>
      <c r="M7" s="780"/>
      <c r="N7" s="780"/>
      <c r="O7" s="780"/>
      <c r="P7" s="781"/>
      <c r="Q7" s="782">
        <v>6815</v>
      </c>
      <c r="R7" s="783"/>
      <c r="S7" s="783"/>
      <c r="T7" s="783"/>
      <c r="U7" s="783"/>
      <c r="V7" s="783">
        <v>6627</v>
      </c>
      <c r="W7" s="783"/>
      <c r="X7" s="783"/>
      <c r="Y7" s="783"/>
      <c r="Z7" s="783"/>
      <c r="AA7" s="783">
        <v>188</v>
      </c>
      <c r="AB7" s="783"/>
      <c r="AC7" s="783"/>
      <c r="AD7" s="783"/>
      <c r="AE7" s="784"/>
      <c r="AF7" s="785">
        <v>167</v>
      </c>
      <c r="AG7" s="786"/>
      <c r="AH7" s="786"/>
      <c r="AI7" s="786"/>
      <c r="AJ7" s="787"/>
      <c r="AK7" s="822">
        <v>495</v>
      </c>
      <c r="AL7" s="823"/>
      <c r="AM7" s="823"/>
      <c r="AN7" s="823"/>
      <c r="AO7" s="823"/>
      <c r="AP7" s="823">
        <v>6747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384</v>
      </c>
      <c r="B23" s="838" t="s">
        <v>385</v>
      </c>
      <c r="C23" s="839"/>
      <c r="D23" s="839"/>
      <c r="E23" s="839"/>
      <c r="F23" s="839"/>
      <c r="G23" s="839"/>
      <c r="H23" s="839"/>
      <c r="I23" s="839"/>
      <c r="J23" s="839"/>
      <c r="K23" s="839"/>
      <c r="L23" s="839"/>
      <c r="M23" s="839"/>
      <c r="N23" s="839"/>
      <c r="O23" s="839"/>
      <c r="P23" s="840"/>
      <c r="Q23" s="841">
        <v>6815</v>
      </c>
      <c r="R23" s="842"/>
      <c r="S23" s="842"/>
      <c r="T23" s="842"/>
      <c r="U23" s="842"/>
      <c r="V23" s="842">
        <v>6627</v>
      </c>
      <c r="W23" s="842"/>
      <c r="X23" s="842"/>
      <c r="Y23" s="842"/>
      <c r="Z23" s="842"/>
      <c r="AA23" s="842">
        <v>188</v>
      </c>
      <c r="AB23" s="842"/>
      <c r="AC23" s="842"/>
      <c r="AD23" s="842"/>
      <c r="AE23" s="843"/>
      <c r="AF23" s="844">
        <v>167</v>
      </c>
      <c r="AG23" s="842"/>
      <c r="AH23" s="842"/>
      <c r="AI23" s="842"/>
      <c r="AJ23" s="845"/>
      <c r="AK23" s="846"/>
      <c r="AL23" s="847"/>
      <c r="AM23" s="847"/>
      <c r="AN23" s="847"/>
      <c r="AO23" s="847"/>
      <c r="AP23" s="842">
        <v>6747</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365</v>
      </c>
      <c r="B26" s="789"/>
      <c r="C26" s="789"/>
      <c r="D26" s="789"/>
      <c r="E26" s="789"/>
      <c r="F26" s="789"/>
      <c r="G26" s="789"/>
      <c r="H26" s="789"/>
      <c r="I26" s="789"/>
      <c r="J26" s="789"/>
      <c r="K26" s="789"/>
      <c r="L26" s="789"/>
      <c r="M26" s="789"/>
      <c r="N26" s="789"/>
      <c r="O26" s="789"/>
      <c r="P26" s="790"/>
      <c r="Q26" s="765" t="s">
        <v>388</v>
      </c>
      <c r="R26" s="766"/>
      <c r="S26" s="766"/>
      <c r="T26" s="766"/>
      <c r="U26" s="767"/>
      <c r="V26" s="765" t="s">
        <v>389</v>
      </c>
      <c r="W26" s="766"/>
      <c r="X26" s="766"/>
      <c r="Y26" s="766"/>
      <c r="Z26" s="767"/>
      <c r="AA26" s="765" t="s">
        <v>390</v>
      </c>
      <c r="AB26" s="766"/>
      <c r="AC26" s="766"/>
      <c r="AD26" s="766"/>
      <c r="AE26" s="766"/>
      <c r="AF26" s="860" t="s">
        <v>391</v>
      </c>
      <c r="AG26" s="861"/>
      <c r="AH26" s="861"/>
      <c r="AI26" s="861"/>
      <c r="AJ26" s="862"/>
      <c r="AK26" s="766" t="s">
        <v>392</v>
      </c>
      <c r="AL26" s="766"/>
      <c r="AM26" s="766"/>
      <c r="AN26" s="766"/>
      <c r="AO26" s="767"/>
      <c r="AP26" s="765" t="s">
        <v>393</v>
      </c>
      <c r="AQ26" s="766"/>
      <c r="AR26" s="766"/>
      <c r="AS26" s="766"/>
      <c r="AT26" s="767"/>
      <c r="AU26" s="765" t="s">
        <v>394</v>
      </c>
      <c r="AV26" s="766"/>
      <c r="AW26" s="766"/>
      <c r="AX26" s="766"/>
      <c r="AY26" s="767"/>
      <c r="AZ26" s="765" t="s">
        <v>395</v>
      </c>
      <c r="BA26" s="766"/>
      <c r="BB26" s="766"/>
      <c r="BC26" s="766"/>
      <c r="BD26" s="767"/>
      <c r="BE26" s="765" t="s">
        <v>372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396</v>
      </c>
      <c r="C28" s="780"/>
      <c r="D28" s="780"/>
      <c r="E28" s="780"/>
      <c r="F28" s="780"/>
      <c r="G28" s="780"/>
      <c r="H28" s="780"/>
      <c r="I28" s="780"/>
      <c r="J28" s="780"/>
      <c r="K28" s="780"/>
      <c r="L28" s="780"/>
      <c r="M28" s="780"/>
      <c r="N28" s="780"/>
      <c r="O28" s="780"/>
      <c r="P28" s="781"/>
      <c r="Q28" s="870">
        <v>994</v>
      </c>
      <c r="R28" s="871"/>
      <c r="S28" s="871"/>
      <c r="T28" s="871"/>
      <c r="U28" s="871"/>
      <c r="V28" s="871">
        <v>984</v>
      </c>
      <c r="W28" s="871"/>
      <c r="X28" s="871"/>
      <c r="Y28" s="871"/>
      <c r="Z28" s="871"/>
      <c r="AA28" s="871">
        <v>10</v>
      </c>
      <c r="AB28" s="871"/>
      <c r="AC28" s="871"/>
      <c r="AD28" s="871"/>
      <c r="AE28" s="872"/>
      <c r="AF28" s="873">
        <v>10</v>
      </c>
      <c r="AG28" s="871"/>
      <c r="AH28" s="871"/>
      <c r="AI28" s="871"/>
      <c r="AJ28" s="874"/>
      <c r="AK28" s="875">
        <v>85</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397</v>
      </c>
      <c r="C29" s="804"/>
      <c r="D29" s="804"/>
      <c r="E29" s="804"/>
      <c r="F29" s="804"/>
      <c r="G29" s="804"/>
      <c r="H29" s="804"/>
      <c r="I29" s="804"/>
      <c r="J29" s="804"/>
      <c r="K29" s="804"/>
      <c r="L29" s="804"/>
      <c r="M29" s="804"/>
      <c r="N29" s="804"/>
      <c r="O29" s="804"/>
      <c r="P29" s="805"/>
      <c r="Q29" s="806">
        <v>794</v>
      </c>
      <c r="R29" s="807"/>
      <c r="S29" s="807"/>
      <c r="T29" s="807"/>
      <c r="U29" s="807"/>
      <c r="V29" s="807">
        <v>743</v>
      </c>
      <c r="W29" s="807"/>
      <c r="X29" s="807"/>
      <c r="Y29" s="807"/>
      <c r="Z29" s="807"/>
      <c r="AA29" s="807">
        <v>51</v>
      </c>
      <c r="AB29" s="807"/>
      <c r="AC29" s="807"/>
      <c r="AD29" s="807"/>
      <c r="AE29" s="808"/>
      <c r="AF29" s="809">
        <v>51</v>
      </c>
      <c r="AG29" s="810"/>
      <c r="AH29" s="810"/>
      <c r="AI29" s="810"/>
      <c r="AJ29" s="811"/>
      <c r="AK29" s="878">
        <v>130</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398</v>
      </c>
      <c r="C30" s="804"/>
      <c r="D30" s="804"/>
      <c r="E30" s="804"/>
      <c r="F30" s="804"/>
      <c r="G30" s="804"/>
      <c r="H30" s="804"/>
      <c r="I30" s="804"/>
      <c r="J30" s="804"/>
      <c r="K30" s="804"/>
      <c r="L30" s="804"/>
      <c r="M30" s="804"/>
      <c r="N30" s="804"/>
      <c r="O30" s="804"/>
      <c r="P30" s="805"/>
      <c r="Q30" s="806">
        <v>137</v>
      </c>
      <c r="R30" s="807"/>
      <c r="S30" s="807"/>
      <c r="T30" s="807"/>
      <c r="U30" s="807"/>
      <c r="V30" s="807">
        <v>135</v>
      </c>
      <c r="W30" s="807"/>
      <c r="X30" s="807"/>
      <c r="Y30" s="807"/>
      <c r="Z30" s="807"/>
      <c r="AA30" s="807">
        <v>2</v>
      </c>
      <c r="AB30" s="807"/>
      <c r="AC30" s="807"/>
      <c r="AD30" s="807"/>
      <c r="AE30" s="808"/>
      <c r="AF30" s="809">
        <v>2</v>
      </c>
      <c r="AG30" s="810"/>
      <c r="AH30" s="810"/>
      <c r="AI30" s="810"/>
      <c r="AJ30" s="811"/>
      <c r="AK30" s="878">
        <v>34</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399</v>
      </c>
      <c r="C31" s="804"/>
      <c r="D31" s="804"/>
      <c r="E31" s="804"/>
      <c r="F31" s="804"/>
      <c r="G31" s="804"/>
      <c r="H31" s="804"/>
      <c r="I31" s="804"/>
      <c r="J31" s="804"/>
      <c r="K31" s="804"/>
      <c r="L31" s="804"/>
      <c r="M31" s="804"/>
      <c r="N31" s="804"/>
      <c r="O31" s="804"/>
      <c r="P31" s="805"/>
      <c r="Q31" s="806">
        <v>267</v>
      </c>
      <c r="R31" s="807"/>
      <c r="S31" s="807"/>
      <c r="T31" s="807"/>
      <c r="U31" s="807"/>
      <c r="V31" s="807">
        <v>240</v>
      </c>
      <c r="W31" s="807"/>
      <c r="X31" s="807"/>
      <c r="Y31" s="807"/>
      <c r="Z31" s="807"/>
      <c r="AA31" s="807">
        <v>27</v>
      </c>
      <c r="AB31" s="807"/>
      <c r="AC31" s="807"/>
      <c r="AD31" s="807"/>
      <c r="AE31" s="808"/>
      <c r="AF31" s="809">
        <v>195</v>
      </c>
      <c r="AG31" s="810"/>
      <c r="AH31" s="810"/>
      <c r="AI31" s="810"/>
      <c r="AJ31" s="811"/>
      <c r="AK31" s="878">
        <v>21</v>
      </c>
      <c r="AL31" s="879"/>
      <c r="AM31" s="879"/>
      <c r="AN31" s="879"/>
      <c r="AO31" s="879"/>
      <c r="AP31" s="879">
        <v>751</v>
      </c>
      <c r="AQ31" s="879"/>
      <c r="AR31" s="879"/>
      <c r="AS31" s="879"/>
      <c r="AT31" s="879"/>
      <c r="AU31" s="879">
        <v>177</v>
      </c>
      <c r="AV31" s="879"/>
      <c r="AW31" s="879"/>
      <c r="AX31" s="879"/>
      <c r="AY31" s="879"/>
      <c r="AZ31" s="880" t="s">
        <v>590</v>
      </c>
      <c r="BA31" s="880"/>
      <c r="BB31" s="880"/>
      <c r="BC31" s="880"/>
      <c r="BD31" s="880"/>
      <c r="BE31" s="876" t="s">
        <v>400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401</v>
      </c>
      <c r="C32" s="804"/>
      <c r="D32" s="804"/>
      <c r="E32" s="804"/>
      <c r="F32" s="804"/>
      <c r="G32" s="804"/>
      <c r="H32" s="804"/>
      <c r="I32" s="804"/>
      <c r="J32" s="804"/>
      <c r="K32" s="804"/>
      <c r="L32" s="804"/>
      <c r="M32" s="804"/>
      <c r="N32" s="804"/>
      <c r="O32" s="804"/>
      <c r="P32" s="805"/>
      <c r="Q32" s="806">
        <v>474</v>
      </c>
      <c r="R32" s="807"/>
      <c r="S32" s="807"/>
      <c r="T32" s="807"/>
      <c r="U32" s="807"/>
      <c r="V32" s="807">
        <v>473</v>
      </c>
      <c r="W32" s="807"/>
      <c r="X32" s="807"/>
      <c r="Y32" s="807"/>
      <c r="Z32" s="807"/>
      <c r="AA32" s="807">
        <v>1</v>
      </c>
      <c r="AB32" s="807"/>
      <c r="AC32" s="807"/>
      <c r="AD32" s="807"/>
      <c r="AE32" s="808"/>
      <c r="AF32" s="809">
        <v>30</v>
      </c>
      <c r="AG32" s="810"/>
      <c r="AH32" s="810"/>
      <c r="AI32" s="810"/>
      <c r="AJ32" s="811"/>
      <c r="AK32" s="878">
        <v>228</v>
      </c>
      <c r="AL32" s="879"/>
      <c r="AM32" s="879"/>
      <c r="AN32" s="879"/>
      <c r="AO32" s="879"/>
      <c r="AP32" s="879">
        <v>3418</v>
      </c>
      <c r="AQ32" s="879"/>
      <c r="AR32" s="879"/>
      <c r="AS32" s="879"/>
      <c r="AT32" s="879"/>
      <c r="AU32" s="879">
        <v>2064</v>
      </c>
      <c r="AV32" s="879"/>
      <c r="AW32" s="879"/>
      <c r="AX32" s="879"/>
      <c r="AY32" s="879"/>
      <c r="AZ32" s="880" t="s">
        <v>590</v>
      </c>
      <c r="BA32" s="880"/>
      <c r="BB32" s="880"/>
      <c r="BC32" s="880"/>
      <c r="BD32" s="880"/>
      <c r="BE32" s="876" t="s">
        <v>402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384</v>
      </c>
      <c r="B63" s="838" t="s">
        <v>404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288</v>
      </c>
      <c r="AG63" s="890"/>
      <c r="AH63" s="890"/>
      <c r="AI63" s="890"/>
      <c r="AJ63" s="891"/>
      <c r="AK63" s="892"/>
      <c r="AL63" s="887"/>
      <c r="AM63" s="887"/>
      <c r="AN63" s="887"/>
      <c r="AO63" s="887"/>
      <c r="AP63" s="890">
        <v>4169</v>
      </c>
      <c r="AQ63" s="890"/>
      <c r="AR63" s="890"/>
      <c r="AS63" s="890"/>
      <c r="AT63" s="890"/>
      <c r="AU63" s="890">
        <v>2242</v>
      </c>
      <c r="AV63" s="890"/>
      <c r="AW63" s="890"/>
      <c r="AX63" s="890"/>
      <c r="AY63" s="890"/>
      <c r="AZ63" s="894"/>
      <c r="BA63" s="894"/>
      <c r="BB63" s="894"/>
      <c r="BC63" s="894"/>
      <c r="BD63" s="894"/>
      <c r="BE63" s="895"/>
      <c r="BF63" s="895"/>
      <c r="BG63" s="895"/>
      <c r="BH63" s="895"/>
      <c r="BI63" s="896"/>
      <c r="BJ63" s="897" t="s">
        <v>405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407</v>
      </c>
      <c r="B66" s="789"/>
      <c r="C66" s="789"/>
      <c r="D66" s="789"/>
      <c r="E66" s="789"/>
      <c r="F66" s="789"/>
      <c r="G66" s="789"/>
      <c r="H66" s="789"/>
      <c r="I66" s="789"/>
      <c r="J66" s="789"/>
      <c r="K66" s="789"/>
      <c r="L66" s="789"/>
      <c r="M66" s="789"/>
      <c r="N66" s="789"/>
      <c r="O66" s="789"/>
      <c r="P66" s="790"/>
      <c r="Q66" s="765" t="s">
        <v>408</v>
      </c>
      <c r="R66" s="766"/>
      <c r="S66" s="766"/>
      <c r="T66" s="766"/>
      <c r="U66" s="767"/>
      <c r="V66" s="765" t="s">
        <v>409</v>
      </c>
      <c r="W66" s="766"/>
      <c r="X66" s="766"/>
      <c r="Y66" s="766"/>
      <c r="Z66" s="767"/>
      <c r="AA66" s="765" t="s">
        <v>410</v>
      </c>
      <c r="AB66" s="766"/>
      <c r="AC66" s="766"/>
      <c r="AD66" s="766"/>
      <c r="AE66" s="767"/>
      <c r="AF66" s="900" t="s">
        <v>391</v>
      </c>
      <c r="AG66" s="861"/>
      <c r="AH66" s="861"/>
      <c r="AI66" s="861"/>
      <c r="AJ66" s="901"/>
      <c r="AK66" s="765" t="s">
        <v>411</v>
      </c>
      <c r="AL66" s="789"/>
      <c r="AM66" s="789"/>
      <c r="AN66" s="789"/>
      <c r="AO66" s="790"/>
      <c r="AP66" s="765" t="s">
        <v>412</v>
      </c>
      <c r="AQ66" s="766"/>
      <c r="AR66" s="766"/>
      <c r="AS66" s="766"/>
      <c r="AT66" s="767"/>
      <c r="AU66" s="765" t="s">
        <v>413</v>
      </c>
      <c r="AV66" s="766"/>
      <c r="AW66" s="766"/>
      <c r="AX66" s="766"/>
      <c r="AY66" s="767"/>
      <c r="AZ66" s="765" t="s">
        <v>372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4212</v>
      </c>
      <c r="R68" s="914"/>
      <c r="S68" s="914"/>
      <c r="T68" s="914"/>
      <c r="U68" s="914"/>
      <c r="V68" s="914">
        <v>4149</v>
      </c>
      <c r="W68" s="914"/>
      <c r="X68" s="914"/>
      <c r="Y68" s="914"/>
      <c r="Z68" s="914"/>
      <c r="AA68" s="914">
        <v>62</v>
      </c>
      <c r="AB68" s="914"/>
      <c r="AC68" s="914"/>
      <c r="AD68" s="914"/>
      <c r="AE68" s="914"/>
      <c r="AF68" s="914">
        <v>62</v>
      </c>
      <c r="AG68" s="914"/>
      <c r="AH68" s="914"/>
      <c r="AI68" s="914"/>
      <c r="AJ68" s="914"/>
      <c r="AK68" s="914">
        <v>113</v>
      </c>
      <c r="AL68" s="914"/>
      <c r="AM68" s="914"/>
      <c r="AN68" s="914"/>
      <c r="AO68" s="914"/>
      <c r="AP68" s="914">
        <v>6454</v>
      </c>
      <c r="AQ68" s="914"/>
      <c r="AR68" s="914"/>
      <c r="AS68" s="914"/>
      <c r="AT68" s="914"/>
      <c r="AU68" s="914">
        <v>212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3939</v>
      </c>
      <c r="R69" s="879"/>
      <c r="S69" s="879"/>
      <c r="T69" s="879"/>
      <c r="U69" s="879"/>
      <c r="V69" s="879">
        <v>3809</v>
      </c>
      <c r="W69" s="879"/>
      <c r="X69" s="879"/>
      <c r="Y69" s="879"/>
      <c r="Z69" s="879"/>
      <c r="AA69" s="879">
        <v>130</v>
      </c>
      <c r="AB69" s="879"/>
      <c r="AC69" s="879"/>
      <c r="AD69" s="879"/>
      <c r="AE69" s="879"/>
      <c r="AF69" s="879">
        <v>130</v>
      </c>
      <c r="AG69" s="879"/>
      <c r="AH69" s="879"/>
      <c r="AI69" s="879"/>
      <c r="AJ69" s="879"/>
      <c r="AK69" s="879" t="s">
        <v>589</v>
      </c>
      <c r="AL69" s="879"/>
      <c r="AM69" s="879"/>
      <c r="AN69" s="879"/>
      <c r="AO69" s="879"/>
      <c r="AP69" s="879" t="s">
        <v>516</v>
      </c>
      <c r="AQ69" s="879"/>
      <c r="AR69" s="879"/>
      <c r="AS69" s="879"/>
      <c r="AT69" s="879"/>
      <c r="AU69" s="879" t="s">
        <v>516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3</v>
      </c>
      <c r="R70" s="879"/>
      <c r="S70" s="879"/>
      <c r="T70" s="879"/>
      <c r="U70" s="879"/>
      <c r="V70" s="879">
        <v>1</v>
      </c>
      <c r="W70" s="879"/>
      <c r="X70" s="879"/>
      <c r="Y70" s="879"/>
      <c r="Z70" s="879"/>
      <c r="AA70" s="879">
        <v>2</v>
      </c>
      <c r="AB70" s="879"/>
      <c r="AC70" s="879"/>
      <c r="AD70" s="879"/>
      <c r="AE70" s="879"/>
      <c r="AF70" s="879">
        <v>2</v>
      </c>
      <c r="AG70" s="879"/>
      <c r="AH70" s="879"/>
      <c r="AI70" s="879"/>
      <c r="AJ70" s="879"/>
      <c r="AK70" s="879" t="s">
        <v>516</v>
      </c>
      <c r="AL70" s="879"/>
      <c r="AM70" s="879"/>
      <c r="AN70" s="879"/>
      <c r="AO70" s="879"/>
      <c r="AP70" s="879" t="s">
        <v>516</v>
      </c>
      <c r="AQ70" s="879"/>
      <c r="AR70" s="879"/>
      <c r="AS70" s="879"/>
      <c r="AT70" s="879"/>
      <c r="AU70" s="879" t="s">
        <v>516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516</v>
      </c>
      <c r="AL71" s="879"/>
      <c r="AM71" s="879"/>
      <c r="AN71" s="879"/>
      <c r="AO71" s="879"/>
      <c r="AP71" s="879" t="s">
        <v>516</v>
      </c>
      <c r="AQ71" s="879"/>
      <c r="AR71" s="879"/>
      <c r="AS71" s="879"/>
      <c r="AT71" s="879"/>
      <c r="AU71" s="879" t="s">
        <v>516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1018</v>
      </c>
      <c r="R72" s="879"/>
      <c r="S72" s="879"/>
      <c r="T72" s="879"/>
      <c r="U72" s="879"/>
      <c r="V72" s="879">
        <v>933</v>
      </c>
      <c r="W72" s="879"/>
      <c r="X72" s="879"/>
      <c r="Y72" s="879"/>
      <c r="Z72" s="879"/>
      <c r="AA72" s="879">
        <v>85</v>
      </c>
      <c r="AB72" s="879"/>
      <c r="AC72" s="879"/>
      <c r="AD72" s="879"/>
      <c r="AE72" s="879"/>
      <c r="AF72" s="879">
        <v>85</v>
      </c>
      <c r="AG72" s="879"/>
      <c r="AH72" s="879"/>
      <c r="AI72" s="879"/>
      <c r="AJ72" s="879"/>
      <c r="AK72" s="879" t="s">
        <v>516</v>
      </c>
      <c r="AL72" s="879"/>
      <c r="AM72" s="879"/>
      <c r="AN72" s="879"/>
      <c r="AO72" s="879"/>
      <c r="AP72" s="879" t="s">
        <v>516</v>
      </c>
      <c r="AQ72" s="879"/>
      <c r="AR72" s="879"/>
      <c r="AS72" s="879"/>
      <c r="AT72" s="879"/>
      <c r="AU72" s="879" t="s">
        <v>516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374458</v>
      </c>
      <c r="R73" s="879"/>
      <c r="S73" s="879"/>
      <c r="T73" s="879"/>
      <c r="U73" s="879"/>
      <c r="V73" s="879">
        <v>355411</v>
      </c>
      <c r="W73" s="879"/>
      <c r="X73" s="879"/>
      <c r="Y73" s="879"/>
      <c r="Z73" s="879"/>
      <c r="AA73" s="879">
        <v>19047</v>
      </c>
      <c r="AB73" s="879"/>
      <c r="AC73" s="879"/>
      <c r="AD73" s="879"/>
      <c r="AE73" s="879"/>
      <c r="AF73" s="879">
        <v>19047</v>
      </c>
      <c r="AG73" s="879"/>
      <c r="AH73" s="879"/>
      <c r="AI73" s="879"/>
      <c r="AJ73" s="879"/>
      <c r="AK73" s="879">
        <v>47</v>
      </c>
      <c r="AL73" s="879"/>
      <c r="AM73" s="879"/>
      <c r="AN73" s="879"/>
      <c r="AO73" s="879"/>
      <c r="AP73" s="879" t="s">
        <v>516</v>
      </c>
      <c r="AQ73" s="879"/>
      <c r="AR73" s="879"/>
      <c r="AS73" s="879"/>
      <c r="AT73" s="879"/>
      <c r="AU73" s="879" t="s">
        <v>516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2553</v>
      </c>
      <c r="R74" s="879"/>
      <c r="S74" s="879"/>
      <c r="T74" s="879"/>
      <c r="U74" s="879"/>
      <c r="V74" s="879">
        <v>2552</v>
      </c>
      <c r="W74" s="879"/>
      <c r="X74" s="879"/>
      <c r="Y74" s="879"/>
      <c r="Z74" s="879"/>
      <c r="AA74" s="879">
        <v>1</v>
      </c>
      <c r="AB74" s="879"/>
      <c r="AC74" s="879"/>
      <c r="AD74" s="879"/>
      <c r="AE74" s="879"/>
      <c r="AF74" s="879">
        <v>1</v>
      </c>
      <c r="AG74" s="879"/>
      <c r="AH74" s="879"/>
      <c r="AI74" s="879"/>
      <c r="AJ74" s="879"/>
      <c r="AK74" s="879" t="s">
        <v>516</v>
      </c>
      <c r="AL74" s="879"/>
      <c r="AM74" s="879"/>
      <c r="AN74" s="879"/>
      <c r="AO74" s="879"/>
      <c r="AP74" s="879" t="s">
        <v>516</v>
      </c>
      <c r="AQ74" s="879"/>
      <c r="AR74" s="879"/>
      <c r="AS74" s="879"/>
      <c r="AT74" s="879"/>
      <c r="AU74" s="879" t="s">
        <v>516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384</v>
      </c>
      <c r="B88" s="838" t="s">
        <v>414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19333</v>
      </c>
      <c r="AG88" s="890"/>
      <c r="AH88" s="890"/>
      <c r="AI88" s="890"/>
      <c r="AJ88" s="890"/>
      <c r="AK88" s="887"/>
      <c r="AL88" s="887"/>
      <c r="AM88" s="887"/>
      <c r="AN88" s="887"/>
      <c r="AO88" s="887"/>
      <c r="AP88" s="890">
        <v>6454</v>
      </c>
      <c r="AQ88" s="890"/>
      <c r="AR88" s="890"/>
      <c r="AS88" s="890"/>
      <c r="AT88" s="890"/>
      <c r="AU88" s="890">
        <v>212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384</v>
      </c>
      <c r="BR102" s="838" t="s">
        <v>415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423</v>
      </c>
      <c r="AB109" s="943"/>
      <c r="AC109" s="943"/>
      <c r="AD109" s="943"/>
      <c r="AE109" s="944"/>
      <c r="AF109" s="942" t="s">
        <v>424</v>
      </c>
      <c r="AG109" s="943"/>
      <c r="AH109" s="943"/>
      <c r="AI109" s="943"/>
      <c r="AJ109" s="944"/>
      <c r="AK109" s="942" t="s">
        <v>300</v>
      </c>
      <c r="AL109" s="943"/>
      <c r="AM109" s="943"/>
      <c r="AN109" s="943"/>
      <c r="AO109" s="944"/>
      <c r="AP109" s="942" t="s">
        <v>425</v>
      </c>
      <c r="AQ109" s="943"/>
      <c r="AR109" s="943"/>
      <c r="AS109" s="943"/>
      <c r="AT109" s="945"/>
      <c r="AU109" s="962" t="s">
        <v>422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423</v>
      </c>
      <c r="BR109" s="943"/>
      <c r="BS109" s="943"/>
      <c r="BT109" s="943"/>
      <c r="BU109" s="944"/>
      <c r="BV109" s="942" t="s">
        <v>424</v>
      </c>
      <c r="BW109" s="943"/>
      <c r="BX109" s="943"/>
      <c r="BY109" s="943"/>
      <c r="BZ109" s="944"/>
      <c r="CA109" s="942" t="s">
        <v>300</v>
      </c>
      <c r="CB109" s="943"/>
      <c r="CC109" s="943"/>
      <c r="CD109" s="943"/>
      <c r="CE109" s="944"/>
      <c r="CF109" s="963" t="s">
        <v>425</v>
      </c>
      <c r="CG109" s="963"/>
      <c r="CH109" s="963"/>
      <c r="CI109" s="963"/>
      <c r="CJ109" s="963"/>
      <c r="CK109" s="942" t="s">
        <v>426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423</v>
      </c>
      <c r="DH109" s="943"/>
      <c r="DI109" s="943"/>
      <c r="DJ109" s="943"/>
      <c r="DK109" s="944"/>
      <c r="DL109" s="942" t="s">
        <v>424</v>
      </c>
      <c r="DM109" s="943"/>
      <c r="DN109" s="943"/>
      <c r="DO109" s="943"/>
      <c r="DP109" s="944"/>
      <c r="DQ109" s="942" t="s">
        <v>300</v>
      </c>
      <c r="DR109" s="943"/>
      <c r="DS109" s="943"/>
      <c r="DT109" s="943"/>
      <c r="DU109" s="944"/>
      <c r="DV109" s="942" t="s">
        <v>425</v>
      </c>
      <c r="DW109" s="943"/>
      <c r="DX109" s="943"/>
      <c r="DY109" s="943"/>
      <c r="DZ109" s="945"/>
    </row>
    <row r="110" spans="1:131" s="248" customFormat="1" ht="26.25" customHeight="1" x14ac:dyDescent="0.15">
      <c r="A110" s="946" t="s">
        <v>427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394938</v>
      </c>
      <c r="AB110" s="950"/>
      <c r="AC110" s="950"/>
      <c r="AD110" s="950"/>
      <c r="AE110" s="951"/>
      <c r="AF110" s="952">
        <v>418527</v>
      </c>
      <c r="AG110" s="950"/>
      <c r="AH110" s="950"/>
      <c r="AI110" s="950"/>
      <c r="AJ110" s="951"/>
      <c r="AK110" s="952">
        <v>469656</v>
      </c>
      <c r="AL110" s="950"/>
      <c r="AM110" s="950"/>
      <c r="AN110" s="950"/>
      <c r="AO110" s="951"/>
      <c r="AP110" s="953">
        <v>17.7</v>
      </c>
      <c r="AQ110" s="954"/>
      <c r="AR110" s="954"/>
      <c r="AS110" s="954"/>
      <c r="AT110" s="955"/>
      <c r="AU110" s="956" t="s">
        <v>72</v>
      </c>
      <c r="AV110" s="957"/>
      <c r="AW110" s="957"/>
      <c r="AX110" s="957"/>
      <c r="AY110" s="957"/>
      <c r="AZ110" s="998" t="s">
        <v>428</v>
      </c>
      <c r="BA110" s="947"/>
      <c r="BB110" s="947"/>
      <c r="BC110" s="947"/>
      <c r="BD110" s="947"/>
      <c r="BE110" s="947"/>
      <c r="BF110" s="947"/>
      <c r="BG110" s="947"/>
      <c r="BH110" s="947"/>
      <c r="BI110" s="947"/>
      <c r="BJ110" s="947"/>
      <c r="BK110" s="947"/>
      <c r="BL110" s="947"/>
      <c r="BM110" s="947"/>
      <c r="BN110" s="947"/>
      <c r="BO110" s="947"/>
      <c r="BP110" s="948"/>
      <c r="BQ110" s="984">
        <v>4863426</v>
      </c>
      <c r="BR110" s="985"/>
      <c r="BS110" s="985"/>
      <c r="BT110" s="985"/>
      <c r="BU110" s="985"/>
      <c r="BV110" s="985">
        <v>6398598</v>
      </c>
      <c r="BW110" s="985"/>
      <c r="BX110" s="985"/>
      <c r="BY110" s="985"/>
      <c r="BZ110" s="985"/>
      <c r="CA110" s="985">
        <v>6746623</v>
      </c>
      <c r="CB110" s="985"/>
      <c r="CC110" s="985"/>
      <c r="CD110" s="985"/>
      <c r="CE110" s="985"/>
      <c r="CF110" s="999">
        <v>254.8</v>
      </c>
      <c r="CG110" s="1000"/>
      <c r="CH110" s="1000"/>
      <c r="CI110" s="1000"/>
      <c r="CJ110" s="1000"/>
      <c r="CK110" s="1001" t="s">
        <v>429</v>
      </c>
      <c r="CL110" s="1002"/>
      <c r="CM110" s="981" t="s">
        <v>430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431</v>
      </c>
      <c r="DH110" s="985"/>
      <c r="DI110" s="985"/>
      <c r="DJ110" s="985"/>
      <c r="DK110" s="985"/>
      <c r="DL110" s="985" t="s">
        <v>432</v>
      </c>
      <c r="DM110" s="985"/>
      <c r="DN110" s="985"/>
      <c r="DO110" s="985"/>
      <c r="DP110" s="985"/>
      <c r="DQ110" s="985" t="s">
        <v>433</v>
      </c>
      <c r="DR110" s="985"/>
      <c r="DS110" s="985"/>
      <c r="DT110" s="985"/>
      <c r="DU110" s="985"/>
      <c r="DV110" s="986" t="s">
        <v>434</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436</v>
      </c>
      <c r="AB111" s="992"/>
      <c r="AC111" s="992"/>
      <c r="AD111" s="992"/>
      <c r="AE111" s="993"/>
      <c r="AF111" s="994" t="s">
        <v>437</v>
      </c>
      <c r="AG111" s="992"/>
      <c r="AH111" s="992"/>
      <c r="AI111" s="992"/>
      <c r="AJ111" s="993"/>
      <c r="AK111" s="994" t="s">
        <v>436</v>
      </c>
      <c r="AL111" s="992"/>
      <c r="AM111" s="992"/>
      <c r="AN111" s="992"/>
      <c r="AO111" s="993"/>
      <c r="AP111" s="995" t="s">
        <v>432</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23646</v>
      </c>
      <c r="BR111" s="978"/>
      <c r="BS111" s="978"/>
      <c r="BT111" s="978"/>
      <c r="BU111" s="978"/>
      <c r="BV111" s="978">
        <v>20974</v>
      </c>
      <c r="BW111" s="978"/>
      <c r="BX111" s="978"/>
      <c r="BY111" s="978"/>
      <c r="BZ111" s="978"/>
      <c r="CA111" s="978">
        <v>18302</v>
      </c>
      <c r="CB111" s="978"/>
      <c r="CC111" s="978"/>
      <c r="CD111" s="978"/>
      <c r="CE111" s="978"/>
      <c r="CF111" s="972">
        <v>0.7</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436</v>
      </c>
      <c r="DH111" s="978"/>
      <c r="DI111" s="978"/>
      <c r="DJ111" s="978"/>
      <c r="DK111" s="978"/>
      <c r="DL111" s="978" t="s">
        <v>437</v>
      </c>
      <c r="DM111" s="978"/>
      <c r="DN111" s="978"/>
      <c r="DO111" s="978"/>
      <c r="DP111" s="978"/>
      <c r="DQ111" s="978" t="s">
        <v>126</v>
      </c>
      <c r="DR111" s="978"/>
      <c r="DS111" s="978"/>
      <c r="DT111" s="978"/>
      <c r="DU111" s="978"/>
      <c r="DV111" s="979" t="s">
        <v>433</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442</v>
      </c>
      <c r="AB112" s="1017"/>
      <c r="AC112" s="1017"/>
      <c r="AD112" s="1017"/>
      <c r="AE112" s="1018"/>
      <c r="AF112" s="1019" t="s">
        <v>436</v>
      </c>
      <c r="AG112" s="1017"/>
      <c r="AH112" s="1017"/>
      <c r="AI112" s="1017"/>
      <c r="AJ112" s="1018"/>
      <c r="AK112" s="1019" t="s">
        <v>443</v>
      </c>
      <c r="AL112" s="1017"/>
      <c r="AM112" s="1017"/>
      <c r="AN112" s="1017"/>
      <c r="AO112" s="1018"/>
      <c r="AP112" s="1020" t="s">
        <v>436</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2330038</v>
      </c>
      <c r="BR112" s="978"/>
      <c r="BS112" s="978"/>
      <c r="BT112" s="978"/>
      <c r="BU112" s="978"/>
      <c r="BV112" s="978">
        <v>2391204</v>
      </c>
      <c r="BW112" s="978"/>
      <c r="BX112" s="978"/>
      <c r="BY112" s="978"/>
      <c r="BZ112" s="978"/>
      <c r="CA112" s="978">
        <v>2241628</v>
      </c>
      <c r="CB112" s="978"/>
      <c r="CC112" s="978"/>
      <c r="CD112" s="978"/>
      <c r="CE112" s="978"/>
      <c r="CF112" s="972">
        <v>84.7</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446</v>
      </c>
      <c r="DM112" s="978"/>
      <c r="DN112" s="978"/>
      <c r="DO112" s="978"/>
      <c r="DP112" s="978"/>
      <c r="DQ112" s="978" t="s">
        <v>433</v>
      </c>
      <c r="DR112" s="978"/>
      <c r="DS112" s="978"/>
      <c r="DT112" s="978"/>
      <c r="DU112" s="978"/>
      <c r="DV112" s="979" t="s">
        <v>433</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162057</v>
      </c>
      <c r="AB113" s="992"/>
      <c r="AC113" s="992"/>
      <c r="AD113" s="992"/>
      <c r="AE113" s="993"/>
      <c r="AF113" s="994">
        <v>144483</v>
      </c>
      <c r="AG113" s="992"/>
      <c r="AH113" s="992"/>
      <c r="AI113" s="992"/>
      <c r="AJ113" s="993"/>
      <c r="AK113" s="994">
        <v>147124</v>
      </c>
      <c r="AL113" s="992"/>
      <c r="AM113" s="992"/>
      <c r="AN113" s="992"/>
      <c r="AO113" s="993"/>
      <c r="AP113" s="995">
        <v>5.6</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232834</v>
      </c>
      <c r="BR113" s="978"/>
      <c r="BS113" s="978"/>
      <c r="BT113" s="978"/>
      <c r="BU113" s="978"/>
      <c r="BV113" s="978">
        <v>233272</v>
      </c>
      <c r="BW113" s="978"/>
      <c r="BX113" s="978"/>
      <c r="BY113" s="978"/>
      <c r="BZ113" s="978"/>
      <c r="CA113" s="978">
        <v>211912</v>
      </c>
      <c r="CB113" s="978"/>
      <c r="CC113" s="978"/>
      <c r="CD113" s="978"/>
      <c r="CE113" s="978"/>
      <c r="CF113" s="972">
        <v>8</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432</v>
      </c>
      <c r="DH113" s="1017"/>
      <c r="DI113" s="1017"/>
      <c r="DJ113" s="1017"/>
      <c r="DK113" s="1018"/>
      <c r="DL113" s="1019" t="s">
        <v>434</v>
      </c>
      <c r="DM113" s="1017"/>
      <c r="DN113" s="1017"/>
      <c r="DO113" s="1017"/>
      <c r="DP113" s="1018"/>
      <c r="DQ113" s="1019" t="s">
        <v>442</v>
      </c>
      <c r="DR113" s="1017"/>
      <c r="DS113" s="1017"/>
      <c r="DT113" s="1017"/>
      <c r="DU113" s="1018"/>
      <c r="DV113" s="1020" t="s">
        <v>450</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18300</v>
      </c>
      <c r="AB114" s="1017"/>
      <c r="AC114" s="1017"/>
      <c r="AD114" s="1017"/>
      <c r="AE114" s="1018"/>
      <c r="AF114" s="1019">
        <v>17142</v>
      </c>
      <c r="AG114" s="1017"/>
      <c r="AH114" s="1017"/>
      <c r="AI114" s="1017"/>
      <c r="AJ114" s="1018"/>
      <c r="AK114" s="1019">
        <v>25746</v>
      </c>
      <c r="AL114" s="1017"/>
      <c r="AM114" s="1017"/>
      <c r="AN114" s="1017"/>
      <c r="AO114" s="1018"/>
      <c r="AP114" s="1020">
        <v>1</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488111</v>
      </c>
      <c r="BR114" s="978"/>
      <c r="BS114" s="978"/>
      <c r="BT114" s="978"/>
      <c r="BU114" s="978"/>
      <c r="BV114" s="978">
        <v>489039</v>
      </c>
      <c r="BW114" s="978"/>
      <c r="BX114" s="978"/>
      <c r="BY114" s="978"/>
      <c r="BZ114" s="978"/>
      <c r="CA114" s="978">
        <v>471837</v>
      </c>
      <c r="CB114" s="978"/>
      <c r="CC114" s="978"/>
      <c r="CD114" s="978"/>
      <c r="CE114" s="978"/>
      <c r="CF114" s="972">
        <v>17.8</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436</v>
      </c>
      <c r="DH114" s="1017"/>
      <c r="DI114" s="1017"/>
      <c r="DJ114" s="1017"/>
      <c r="DK114" s="1018"/>
      <c r="DL114" s="1019" t="s">
        <v>433</v>
      </c>
      <c r="DM114" s="1017"/>
      <c r="DN114" s="1017"/>
      <c r="DO114" s="1017"/>
      <c r="DP114" s="1018"/>
      <c r="DQ114" s="1019" t="s">
        <v>431</v>
      </c>
      <c r="DR114" s="1017"/>
      <c r="DS114" s="1017"/>
      <c r="DT114" s="1017"/>
      <c r="DU114" s="1018"/>
      <c r="DV114" s="1020" t="s">
        <v>442</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432</v>
      </c>
      <c r="AB115" s="992"/>
      <c r="AC115" s="992"/>
      <c r="AD115" s="992"/>
      <c r="AE115" s="993"/>
      <c r="AF115" s="994" t="s">
        <v>436</v>
      </c>
      <c r="AG115" s="992"/>
      <c r="AH115" s="992"/>
      <c r="AI115" s="992"/>
      <c r="AJ115" s="993"/>
      <c r="AK115" s="994" t="s">
        <v>433</v>
      </c>
      <c r="AL115" s="992"/>
      <c r="AM115" s="992"/>
      <c r="AN115" s="992"/>
      <c r="AO115" s="993"/>
      <c r="AP115" s="995" t="s">
        <v>436</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442</v>
      </c>
      <c r="BR115" s="978"/>
      <c r="BS115" s="978"/>
      <c r="BT115" s="978"/>
      <c r="BU115" s="978"/>
      <c r="BV115" s="978" t="s">
        <v>436</v>
      </c>
      <c r="BW115" s="978"/>
      <c r="BX115" s="978"/>
      <c r="BY115" s="978"/>
      <c r="BZ115" s="978"/>
      <c r="CA115" s="978" t="s">
        <v>456</v>
      </c>
      <c r="CB115" s="978"/>
      <c r="CC115" s="978"/>
      <c r="CD115" s="978"/>
      <c r="CE115" s="978"/>
      <c r="CF115" s="972" t="s">
        <v>457</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436</v>
      </c>
      <c r="DM115" s="1017"/>
      <c r="DN115" s="1017"/>
      <c r="DO115" s="1017"/>
      <c r="DP115" s="1018"/>
      <c r="DQ115" s="1019" t="s">
        <v>434</v>
      </c>
      <c r="DR115" s="1017"/>
      <c r="DS115" s="1017"/>
      <c r="DT115" s="1017"/>
      <c r="DU115" s="1018"/>
      <c r="DV115" s="1020" t="s">
        <v>434</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431</v>
      </c>
      <c r="AB116" s="1017"/>
      <c r="AC116" s="1017"/>
      <c r="AD116" s="1017"/>
      <c r="AE116" s="1018"/>
      <c r="AF116" s="1019" t="s">
        <v>460</v>
      </c>
      <c r="AG116" s="1017"/>
      <c r="AH116" s="1017"/>
      <c r="AI116" s="1017"/>
      <c r="AJ116" s="1018"/>
      <c r="AK116" s="1019" t="s">
        <v>437</v>
      </c>
      <c r="AL116" s="1017"/>
      <c r="AM116" s="1017"/>
      <c r="AN116" s="1017"/>
      <c r="AO116" s="1018"/>
      <c r="AP116" s="1020" t="s">
        <v>436</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436</v>
      </c>
      <c r="BW116" s="978"/>
      <c r="BX116" s="978"/>
      <c r="BY116" s="978"/>
      <c r="BZ116" s="978"/>
      <c r="CA116" s="978" t="s">
        <v>433</v>
      </c>
      <c r="CB116" s="978"/>
      <c r="CC116" s="978"/>
      <c r="CD116" s="978"/>
      <c r="CE116" s="978"/>
      <c r="CF116" s="972" t="s">
        <v>436</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23646</v>
      </c>
      <c r="DH116" s="1017"/>
      <c r="DI116" s="1017"/>
      <c r="DJ116" s="1017"/>
      <c r="DK116" s="1018"/>
      <c r="DL116" s="1019">
        <v>20974</v>
      </c>
      <c r="DM116" s="1017"/>
      <c r="DN116" s="1017"/>
      <c r="DO116" s="1017"/>
      <c r="DP116" s="1018"/>
      <c r="DQ116" s="1019">
        <v>18302</v>
      </c>
      <c r="DR116" s="1017"/>
      <c r="DS116" s="1017"/>
      <c r="DT116" s="1017"/>
      <c r="DU116" s="1018"/>
      <c r="DV116" s="1020">
        <v>0.7</v>
      </c>
      <c r="DW116" s="1021"/>
      <c r="DX116" s="1021"/>
      <c r="DY116" s="1021"/>
      <c r="DZ116" s="1022"/>
    </row>
    <row r="117" spans="1:130" s="248" customFormat="1" ht="26.25" customHeight="1" x14ac:dyDescent="0.15">
      <c r="A117" s="962" t="s">
        <v>182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575295</v>
      </c>
      <c r="AB117" s="1035"/>
      <c r="AC117" s="1035"/>
      <c r="AD117" s="1035"/>
      <c r="AE117" s="1036"/>
      <c r="AF117" s="1037">
        <v>580152</v>
      </c>
      <c r="AG117" s="1035"/>
      <c r="AH117" s="1035"/>
      <c r="AI117" s="1035"/>
      <c r="AJ117" s="1036"/>
      <c r="AK117" s="1037">
        <v>642526</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433</v>
      </c>
      <c r="BR117" s="978"/>
      <c r="BS117" s="978"/>
      <c r="BT117" s="978"/>
      <c r="BU117" s="978"/>
      <c r="BV117" s="978" t="s">
        <v>431</v>
      </c>
      <c r="BW117" s="978"/>
      <c r="BX117" s="978"/>
      <c r="BY117" s="978"/>
      <c r="BZ117" s="978"/>
      <c r="CA117" s="978" t="s">
        <v>433</v>
      </c>
      <c r="CB117" s="978"/>
      <c r="CC117" s="978"/>
      <c r="CD117" s="978"/>
      <c r="CE117" s="978"/>
      <c r="CF117" s="972" t="s">
        <v>431</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433</v>
      </c>
      <c r="DH117" s="1017"/>
      <c r="DI117" s="1017"/>
      <c r="DJ117" s="1017"/>
      <c r="DK117" s="1018"/>
      <c r="DL117" s="1019" t="s">
        <v>446</v>
      </c>
      <c r="DM117" s="1017"/>
      <c r="DN117" s="1017"/>
      <c r="DO117" s="1017"/>
      <c r="DP117" s="1018"/>
      <c r="DQ117" s="1019" t="s">
        <v>446</v>
      </c>
      <c r="DR117" s="1017"/>
      <c r="DS117" s="1017"/>
      <c r="DT117" s="1017"/>
      <c r="DU117" s="1018"/>
      <c r="DV117" s="1020" t="s">
        <v>433</v>
      </c>
      <c r="DW117" s="1021"/>
      <c r="DX117" s="1021"/>
      <c r="DY117" s="1021"/>
      <c r="DZ117" s="1022"/>
    </row>
    <row r="118" spans="1:130" s="248" customFormat="1" ht="26.25" customHeight="1" x14ac:dyDescent="0.15">
      <c r="A118" s="962" t="s">
        <v>426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423</v>
      </c>
      <c r="AB118" s="943"/>
      <c r="AC118" s="943"/>
      <c r="AD118" s="943"/>
      <c r="AE118" s="944"/>
      <c r="AF118" s="942" t="s">
        <v>424</v>
      </c>
      <c r="AG118" s="943"/>
      <c r="AH118" s="943"/>
      <c r="AI118" s="943"/>
      <c r="AJ118" s="944"/>
      <c r="AK118" s="942" t="s">
        <v>300</v>
      </c>
      <c r="AL118" s="943"/>
      <c r="AM118" s="943"/>
      <c r="AN118" s="943"/>
      <c r="AO118" s="944"/>
      <c r="AP118" s="1029" t="s">
        <v>425</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t="s">
        <v>436</v>
      </c>
      <c r="BW118" s="1056"/>
      <c r="BX118" s="1056"/>
      <c r="BY118" s="1056"/>
      <c r="BZ118" s="1056"/>
      <c r="CA118" s="1056" t="s">
        <v>436</v>
      </c>
      <c r="CB118" s="1056"/>
      <c r="CC118" s="1056"/>
      <c r="CD118" s="1056"/>
      <c r="CE118" s="1056"/>
      <c r="CF118" s="972" t="s">
        <v>450</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460</v>
      </c>
      <c r="DH118" s="1017"/>
      <c r="DI118" s="1017"/>
      <c r="DJ118" s="1017"/>
      <c r="DK118" s="1018"/>
      <c r="DL118" s="1019" t="s">
        <v>456</v>
      </c>
      <c r="DM118" s="1017"/>
      <c r="DN118" s="1017"/>
      <c r="DO118" s="1017"/>
      <c r="DP118" s="1018"/>
      <c r="DQ118" s="1019" t="s">
        <v>431</v>
      </c>
      <c r="DR118" s="1017"/>
      <c r="DS118" s="1017"/>
      <c r="DT118" s="1017"/>
      <c r="DU118" s="1018"/>
      <c r="DV118" s="1020" t="s">
        <v>126</v>
      </c>
      <c r="DW118" s="1021"/>
      <c r="DX118" s="1021"/>
      <c r="DY118" s="1021"/>
      <c r="DZ118" s="1022"/>
    </row>
    <row r="119" spans="1:130" s="248" customFormat="1" ht="26.25" customHeight="1" x14ac:dyDescent="0.15">
      <c r="A119" s="1116" t="s">
        <v>429</v>
      </c>
      <c r="B119" s="1002"/>
      <c r="C119" s="981" t="s">
        <v>430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460</v>
      </c>
      <c r="AB119" s="950"/>
      <c r="AC119" s="950"/>
      <c r="AD119" s="950"/>
      <c r="AE119" s="951"/>
      <c r="AF119" s="952" t="s">
        <v>436</v>
      </c>
      <c r="AG119" s="950"/>
      <c r="AH119" s="950"/>
      <c r="AI119" s="950"/>
      <c r="AJ119" s="951"/>
      <c r="AK119" s="952" t="s">
        <v>437</v>
      </c>
      <c r="AL119" s="950"/>
      <c r="AM119" s="950"/>
      <c r="AN119" s="950"/>
      <c r="AO119" s="951"/>
      <c r="AP119" s="953" t="s">
        <v>436</v>
      </c>
      <c r="AQ119" s="954"/>
      <c r="AR119" s="954"/>
      <c r="AS119" s="954"/>
      <c r="AT119" s="955"/>
      <c r="AU119" s="960"/>
      <c r="AV119" s="961"/>
      <c r="AW119" s="961"/>
      <c r="AX119" s="961"/>
      <c r="AY119" s="961"/>
      <c r="AZ119" s="279" t="s">
        <v>182</v>
      </c>
      <c r="BA119" s="279"/>
      <c r="BB119" s="279"/>
      <c r="BC119" s="279"/>
      <c r="BD119" s="279"/>
      <c r="BE119" s="279"/>
      <c r="BF119" s="279"/>
      <c r="BG119" s="279"/>
      <c r="BH119" s="279"/>
      <c r="BI119" s="279"/>
      <c r="BJ119" s="279"/>
      <c r="BK119" s="279"/>
      <c r="BL119" s="279"/>
      <c r="BM119" s="279"/>
      <c r="BN119" s="279"/>
      <c r="BO119" s="1033" t="s">
        <v>468</v>
      </c>
      <c r="BP119" s="1064"/>
      <c r="BQ119" s="1055">
        <v>7938055</v>
      </c>
      <c r="BR119" s="1056"/>
      <c r="BS119" s="1056"/>
      <c r="BT119" s="1056"/>
      <c r="BU119" s="1056"/>
      <c r="BV119" s="1056">
        <v>9533087</v>
      </c>
      <c r="BW119" s="1056"/>
      <c r="BX119" s="1056"/>
      <c r="BY119" s="1056"/>
      <c r="BZ119" s="1056"/>
      <c r="CA119" s="1056">
        <v>9690302</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437</v>
      </c>
      <c r="DH119" s="1042"/>
      <c r="DI119" s="1042"/>
      <c r="DJ119" s="1042"/>
      <c r="DK119" s="1043"/>
      <c r="DL119" s="1041" t="s">
        <v>431</v>
      </c>
      <c r="DM119" s="1042"/>
      <c r="DN119" s="1042"/>
      <c r="DO119" s="1042"/>
      <c r="DP119" s="1043"/>
      <c r="DQ119" s="1041" t="s">
        <v>446</v>
      </c>
      <c r="DR119" s="1042"/>
      <c r="DS119" s="1042"/>
      <c r="DT119" s="1042"/>
      <c r="DU119" s="1043"/>
      <c r="DV119" s="1044" t="s">
        <v>434</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437</v>
      </c>
      <c r="AB120" s="1017"/>
      <c r="AC120" s="1017"/>
      <c r="AD120" s="1017"/>
      <c r="AE120" s="1018"/>
      <c r="AF120" s="1019" t="s">
        <v>126</v>
      </c>
      <c r="AG120" s="1017"/>
      <c r="AH120" s="1017"/>
      <c r="AI120" s="1017"/>
      <c r="AJ120" s="1018"/>
      <c r="AK120" s="1019" t="s">
        <v>436</v>
      </c>
      <c r="AL120" s="1017"/>
      <c r="AM120" s="1017"/>
      <c r="AN120" s="1017"/>
      <c r="AO120" s="1018"/>
      <c r="AP120" s="1020" t="s">
        <v>431</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1684376</v>
      </c>
      <c r="BR120" s="985"/>
      <c r="BS120" s="985"/>
      <c r="BT120" s="985"/>
      <c r="BU120" s="985"/>
      <c r="BV120" s="985">
        <v>1303513</v>
      </c>
      <c r="BW120" s="985"/>
      <c r="BX120" s="985"/>
      <c r="BY120" s="985"/>
      <c r="BZ120" s="985"/>
      <c r="CA120" s="985">
        <v>963854</v>
      </c>
      <c r="CB120" s="985"/>
      <c r="CC120" s="985"/>
      <c r="CD120" s="985"/>
      <c r="CE120" s="985"/>
      <c r="CF120" s="999">
        <v>36.4</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t="s">
        <v>450</v>
      </c>
      <c r="DH120" s="985"/>
      <c r="DI120" s="985"/>
      <c r="DJ120" s="985"/>
      <c r="DK120" s="985"/>
      <c r="DL120" s="985">
        <v>2239079</v>
      </c>
      <c r="DM120" s="985"/>
      <c r="DN120" s="985"/>
      <c r="DO120" s="985"/>
      <c r="DP120" s="985"/>
      <c r="DQ120" s="985">
        <v>2064424</v>
      </c>
      <c r="DR120" s="985"/>
      <c r="DS120" s="985"/>
      <c r="DT120" s="985"/>
      <c r="DU120" s="985"/>
      <c r="DV120" s="986">
        <v>78</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434</v>
      </c>
      <c r="AB121" s="1017"/>
      <c r="AC121" s="1017"/>
      <c r="AD121" s="1017"/>
      <c r="AE121" s="1018"/>
      <c r="AF121" s="1019" t="s">
        <v>446</v>
      </c>
      <c r="AG121" s="1017"/>
      <c r="AH121" s="1017"/>
      <c r="AI121" s="1017"/>
      <c r="AJ121" s="1018"/>
      <c r="AK121" s="1019" t="s">
        <v>431</v>
      </c>
      <c r="AL121" s="1017"/>
      <c r="AM121" s="1017"/>
      <c r="AN121" s="1017"/>
      <c r="AO121" s="1018"/>
      <c r="AP121" s="1020" t="s">
        <v>456</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37163</v>
      </c>
      <c r="BR121" s="978"/>
      <c r="BS121" s="978"/>
      <c r="BT121" s="978"/>
      <c r="BU121" s="978"/>
      <c r="BV121" s="978">
        <v>29844</v>
      </c>
      <c r="BW121" s="978"/>
      <c r="BX121" s="978"/>
      <c r="BY121" s="978"/>
      <c r="BZ121" s="978"/>
      <c r="CA121" s="978">
        <v>22374</v>
      </c>
      <c r="CB121" s="978"/>
      <c r="CC121" s="978"/>
      <c r="CD121" s="978"/>
      <c r="CE121" s="978"/>
      <c r="CF121" s="972">
        <v>0.8</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137606</v>
      </c>
      <c r="DH121" s="978"/>
      <c r="DI121" s="978"/>
      <c r="DJ121" s="978"/>
      <c r="DK121" s="978"/>
      <c r="DL121" s="978">
        <v>152125</v>
      </c>
      <c r="DM121" s="978"/>
      <c r="DN121" s="978"/>
      <c r="DO121" s="978"/>
      <c r="DP121" s="978"/>
      <c r="DQ121" s="978">
        <v>177204</v>
      </c>
      <c r="DR121" s="978"/>
      <c r="DS121" s="978"/>
      <c r="DT121" s="978"/>
      <c r="DU121" s="978"/>
      <c r="DV121" s="979">
        <v>6.7</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434</v>
      </c>
      <c r="AB122" s="1017"/>
      <c r="AC122" s="1017"/>
      <c r="AD122" s="1017"/>
      <c r="AE122" s="1018"/>
      <c r="AF122" s="1019" t="s">
        <v>450</v>
      </c>
      <c r="AG122" s="1017"/>
      <c r="AH122" s="1017"/>
      <c r="AI122" s="1017"/>
      <c r="AJ122" s="1018"/>
      <c r="AK122" s="1019" t="s">
        <v>436</v>
      </c>
      <c r="AL122" s="1017"/>
      <c r="AM122" s="1017"/>
      <c r="AN122" s="1017"/>
      <c r="AO122" s="1018"/>
      <c r="AP122" s="1020" t="s">
        <v>446</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5200788</v>
      </c>
      <c r="BR122" s="1056"/>
      <c r="BS122" s="1056"/>
      <c r="BT122" s="1056"/>
      <c r="BU122" s="1056"/>
      <c r="BV122" s="1056">
        <v>5489059</v>
      </c>
      <c r="BW122" s="1056"/>
      <c r="BX122" s="1056"/>
      <c r="BY122" s="1056"/>
      <c r="BZ122" s="1056"/>
      <c r="CA122" s="1056">
        <v>5453388</v>
      </c>
      <c r="CB122" s="1056"/>
      <c r="CC122" s="1056"/>
      <c r="CD122" s="1056"/>
      <c r="CE122" s="1056"/>
      <c r="CF122" s="1076">
        <v>206</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460</v>
      </c>
      <c r="AB123" s="1017"/>
      <c r="AC123" s="1017"/>
      <c r="AD123" s="1017"/>
      <c r="AE123" s="1018"/>
      <c r="AF123" s="1019" t="s">
        <v>460</v>
      </c>
      <c r="AG123" s="1017"/>
      <c r="AH123" s="1017"/>
      <c r="AI123" s="1017"/>
      <c r="AJ123" s="1018"/>
      <c r="AK123" s="1019" t="s">
        <v>437</v>
      </c>
      <c r="AL123" s="1017"/>
      <c r="AM123" s="1017"/>
      <c r="AN123" s="1017"/>
      <c r="AO123" s="1018"/>
      <c r="AP123" s="1020" t="s">
        <v>450</v>
      </c>
      <c r="AQ123" s="1021"/>
      <c r="AR123" s="1021"/>
      <c r="AS123" s="1021"/>
      <c r="AT123" s="1022"/>
      <c r="AU123" s="1053"/>
      <c r="AV123" s="1054"/>
      <c r="AW123" s="1054"/>
      <c r="AX123" s="1054"/>
      <c r="AY123" s="1054"/>
      <c r="AZ123" s="279" t="s">
        <v>182</v>
      </c>
      <c r="BA123" s="279"/>
      <c r="BB123" s="279"/>
      <c r="BC123" s="279"/>
      <c r="BD123" s="279"/>
      <c r="BE123" s="279"/>
      <c r="BF123" s="279"/>
      <c r="BG123" s="279"/>
      <c r="BH123" s="279"/>
      <c r="BI123" s="279"/>
      <c r="BJ123" s="279"/>
      <c r="BK123" s="279"/>
      <c r="BL123" s="279"/>
      <c r="BM123" s="279"/>
      <c r="BN123" s="279"/>
      <c r="BO123" s="1033" t="s">
        <v>478</v>
      </c>
      <c r="BP123" s="1064"/>
      <c r="BQ123" s="1123">
        <v>6922327</v>
      </c>
      <c r="BR123" s="1124"/>
      <c r="BS123" s="1124"/>
      <c r="BT123" s="1124"/>
      <c r="BU123" s="1124"/>
      <c r="BV123" s="1124">
        <v>6822416</v>
      </c>
      <c r="BW123" s="1124"/>
      <c r="BX123" s="1124"/>
      <c r="BY123" s="1124"/>
      <c r="BZ123" s="1124"/>
      <c r="CA123" s="1124">
        <v>6439616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437</v>
      </c>
      <c r="AB124" s="1017"/>
      <c r="AC124" s="1017"/>
      <c r="AD124" s="1017"/>
      <c r="AE124" s="1018"/>
      <c r="AF124" s="1019" t="s">
        <v>446</v>
      </c>
      <c r="AG124" s="1017"/>
      <c r="AH124" s="1017"/>
      <c r="AI124" s="1017"/>
      <c r="AJ124" s="1018"/>
      <c r="AK124" s="1019" t="s">
        <v>126</v>
      </c>
      <c r="AL124" s="1017"/>
      <c r="AM124" s="1017"/>
      <c r="AN124" s="1017"/>
      <c r="AO124" s="1018"/>
      <c r="AP124" s="1020" t="s">
        <v>436</v>
      </c>
      <c r="AQ124" s="1021"/>
      <c r="AR124" s="1021"/>
      <c r="AS124" s="1021"/>
      <c r="AT124" s="1022"/>
      <c r="AU124" s="1119" t="s">
        <v>479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41.5</v>
      </c>
      <c r="BR124" s="1086"/>
      <c r="BS124" s="1086"/>
      <c r="BT124" s="1086"/>
      <c r="BU124" s="1086"/>
      <c r="BV124" s="1086">
        <v>110.4</v>
      </c>
      <c r="BW124" s="1086"/>
      <c r="BX124" s="1086"/>
      <c r="BY124" s="1086"/>
      <c r="BZ124" s="1086"/>
      <c r="CA124" s="1086">
        <v>122.7</v>
      </c>
      <c r="CB124" s="1086"/>
      <c r="CC124" s="1086"/>
      <c r="CD124" s="1086"/>
      <c r="CE124" s="1086"/>
      <c r="CF124" s="1087"/>
      <c r="CG124" s="1088"/>
      <c r="CH124" s="1088"/>
      <c r="CI124" s="1088"/>
      <c r="CJ124" s="1089"/>
      <c r="CK124" s="1071"/>
      <c r="CL124" s="1071"/>
      <c r="CM124" s="1071"/>
      <c r="CN124" s="1071"/>
      <c r="CO124" s="1072"/>
      <c r="CP124" s="1078" t="s">
        <v>480</v>
      </c>
      <c r="CQ124" s="1079"/>
      <c r="CR124" s="1079"/>
      <c r="CS124" s="1079"/>
      <c r="CT124" s="1079"/>
      <c r="CU124" s="1079"/>
      <c r="CV124" s="1079"/>
      <c r="CW124" s="1079"/>
      <c r="CX124" s="1079"/>
      <c r="CY124" s="1079"/>
      <c r="CZ124" s="1079"/>
      <c r="DA124" s="1079"/>
      <c r="DB124" s="1079"/>
      <c r="DC124" s="1079"/>
      <c r="DD124" s="1079"/>
      <c r="DE124" s="1079"/>
      <c r="DF124" s="1080"/>
      <c r="DG124" s="1063">
        <v>2192432</v>
      </c>
      <c r="DH124" s="1042"/>
      <c r="DI124" s="1042"/>
      <c r="DJ124" s="1042"/>
      <c r="DK124" s="1043"/>
      <c r="DL124" s="1041" t="s">
        <v>456</v>
      </c>
      <c r="DM124" s="1042"/>
      <c r="DN124" s="1042"/>
      <c r="DO124" s="1042"/>
      <c r="DP124" s="1043"/>
      <c r="DQ124" s="1041" t="s">
        <v>460</v>
      </c>
      <c r="DR124" s="1042"/>
      <c r="DS124" s="1042"/>
      <c r="DT124" s="1042"/>
      <c r="DU124" s="1043"/>
      <c r="DV124" s="1044" t="s">
        <v>126</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456</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481</v>
      </c>
      <c r="CL125" s="1066"/>
      <c r="CM125" s="1066"/>
      <c r="CN125" s="1066"/>
      <c r="CO125" s="1067"/>
      <c r="CP125" s="998" t="s">
        <v>482</v>
      </c>
      <c r="CQ125" s="947"/>
      <c r="CR125" s="947"/>
      <c r="CS125" s="947"/>
      <c r="CT125" s="947"/>
      <c r="CU125" s="947"/>
      <c r="CV125" s="947"/>
      <c r="CW125" s="947"/>
      <c r="CX125" s="947"/>
      <c r="CY125" s="947"/>
      <c r="CZ125" s="947"/>
      <c r="DA125" s="947"/>
      <c r="DB125" s="947"/>
      <c r="DC125" s="947"/>
      <c r="DD125" s="947"/>
      <c r="DE125" s="947"/>
      <c r="DF125" s="948"/>
      <c r="DG125" s="984" t="s">
        <v>456</v>
      </c>
      <c r="DH125" s="985"/>
      <c r="DI125" s="985"/>
      <c r="DJ125" s="985"/>
      <c r="DK125" s="985"/>
      <c r="DL125" s="985" t="s">
        <v>437</v>
      </c>
      <c r="DM125" s="985"/>
      <c r="DN125" s="985"/>
      <c r="DO125" s="985"/>
      <c r="DP125" s="985"/>
      <c r="DQ125" s="985" t="s">
        <v>436</v>
      </c>
      <c r="DR125" s="985"/>
      <c r="DS125" s="985"/>
      <c r="DT125" s="985"/>
      <c r="DU125" s="985"/>
      <c r="DV125" s="986" t="s">
        <v>436</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460</v>
      </c>
      <c r="AB126" s="1017"/>
      <c r="AC126" s="1017"/>
      <c r="AD126" s="1017"/>
      <c r="AE126" s="1018"/>
      <c r="AF126" s="1019" t="s">
        <v>460</v>
      </c>
      <c r="AG126" s="1017"/>
      <c r="AH126" s="1017"/>
      <c r="AI126" s="1017"/>
      <c r="AJ126" s="1018"/>
      <c r="AK126" s="1019" t="s">
        <v>456</v>
      </c>
      <c r="AL126" s="1017"/>
      <c r="AM126" s="1017"/>
      <c r="AN126" s="1017"/>
      <c r="AO126" s="1018"/>
      <c r="AP126" s="1020" t="s">
        <v>460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436</v>
      </c>
      <c r="DH126" s="978"/>
      <c r="DI126" s="978"/>
      <c r="DJ126" s="978"/>
      <c r="DK126" s="978"/>
      <c r="DL126" s="978" t="s">
        <v>460</v>
      </c>
      <c r="DM126" s="978"/>
      <c r="DN126" s="978"/>
      <c r="DO126" s="978"/>
      <c r="DP126" s="978"/>
      <c r="DQ126" s="978" t="s">
        <v>460</v>
      </c>
      <c r="DR126" s="978"/>
      <c r="DS126" s="978"/>
      <c r="DT126" s="978"/>
      <c r="DU126" s="978"/>
      <c r="DV126" s="979" t="s">
        <v>126</v>
      </c>
      <c r="DW126" s="979"/>
      <c r="DX126" s="979"/>
      <c r="DY126" s="979"/>
      <c r="DZ126" s="980"/>
    </row>
    <row r="127" spans="1:130" s="248" customFormat="1" ht="26.25" customHeight="1" x14ac:dyDescent="0.15">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456</v>
      </c>
      <c r="AB127" s="1017"/>
      <c r="AC127" s="1017"/>
      <c r="AD127" s="1017"/>
      <c r="AE127" s="1018"/>
      <c r="AF127" s="1019" t="s">
        <v>456</v>
      </c>
      <c r="AG127" s="1017"/>
      <c r="AH127" s="1017"/>
      <c r="AI127" s="1017"/>
      <c r="AJ127" s="1018"/>
      <c r="AK127" s="1019" t="s">
        <v>456</v>
      </c>
      <c r="AL127" s="1017"/>
      <c r="AM127" s="1017"/>
      <c r="AN127" s="1017"/>
      <c r="AO127" s="1018"/>
      <c r="AP127" s="1020" t="s">
        <v>460</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436</v>
      </c>
      <c r="DH127" s="978"/>
      <c r="DI127" s="978"/>
      <c r="DJ127" s="978"/>
      <c r="DK127" s="978"/>
      <c r="DL127" s="978" t="s">
        <v>460</v>
      </c>
      <c r="DM127" s="978"/>
      <c r="DN127" s="978"/>
      <c r="DO127" s="978"/>
      <c r="DP127" s="978"/>
      <c r="DQ127" s="978" t="s">
        <v>126</v>
      </c>
      <c r="DR127" s="978"/>
      <c r="DS127" s="978"/>
      <c r="DT127" s="978"/>
      <c r="DU127" s="978"/>
      <c r="DV127" s="979" t="s">
        <v>460</v>
      </c>
      <c r="DW127" s="979"/>
      <c r="DX127" s="979"/>
      <c r="DY127" s="979"/>
      <c r="DZ127" s="980"/>
    </row>
    <row r="128" spans="1:130" s="248" customFormat="1" ht="26.25" customHeight="1" thickBot="1" x14ac:dyDescent="0.2">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7171</v>
      </c>
      <c r="AB128" s="1106"/>
      <c r="AC128" s="1106"/>
      <c r="AD128" s="1106"/>
      <c r="AE128" s="1107"/>
      <c r="AF128" s="1108">
        <v>7319</v>
      </c>
      <c r="AG128" s="1106"/>
      <c r="AH128" s="1106"/>
      <c r="AI128" s="1106"/>
      <c r="AJ128" s="1107"/>
      <c r="AK128" s="1108">
        <v>13770</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437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442</v>
      </c>
      <c r="DM128" s="1098"/>
      <c r="DN128" s="1098"/>
      <c r="DO128" s="1098"/>
      <c r="DP128" s="1098"/>
      <c r="DQ128" s="1098" t="s">
        <v>432</v>
      </c>
      <c r="DR128" s="1098"/>
      <c r="DS128" s="1098"/>
      <c r="DT128" s="1098"/>
      <c r="DU128" s="1098"/>
      <c r="DV128" s="1099" t="s">
        <v>431</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2877698</v>
      </c>
      <c r="AB129" s="1017"/>
      <c r="AC129" s="1017"/>
      <c r="AD129" s="1017"/>
      <c r="AE129" s="1018"/>
      <c r="AF129" s="1019">
        <v>2857242</v>
      </c>
      <c r="AG129" s="1017"/>
      <c r="AH129" s="1017"/>
      <c r="AI129" s="1017"/>
      <c r="AJ129" s="1018"/>
      <c r="AK129" s="1019">
        <v>3060235</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436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432642</v>
      </c>
      <c r="AB130" s="1017"/>
      <c r="AC130" s="1017"/>
      <c r="AD130" s="1017"/>
      <c r="AE130" s="1018"/>
      <c r="AF130" s="1019">
        <v>402575</v>
      </c>
      <c r="AG130" s="1017"/>
      <c r="AH130" s="1017"/>
      <c r="AI130" s="1017"/>
      <c r="AJ130" s="1018"/>
      <c r="AK130" s="1019">
        <v>412867</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6.8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2445056</v>
      </c>
      <c r="AB131" s="1042"/>
      <c r="AC131" s="1042"/>
      <c r="AD131" s="1042"/>
      <c r="AE131" s="1043"/>
      <c r="AF131" s="1041">
        <v>2454667</v>
      </c>
      <c r="AG131" s="1042"/>
      <c r="AH131" s="1042"/>
      <c r="AI131" s="1042"/>
      <c r="AJ131" s="1043"/>
      <c r="AK131" s="1041">
        <v>2647368</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122.7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5.5410591819999997</v>
      </c>
      <c r="AB132" s="1158"/>
      <c r="AC132" s="1158"/>
      <c r="AD132" s="1158"/>
      <c r="AE132" s="1159"/>
      <c r="AF132" s="1160">
        <v>6.9360935719999999</v>
      </c>
      <c r="AG132" s="1158"/>
      <c r="AH132" s="1158"/>
      <c r="AI132" s="1158"/>
      <c r="AJ132" s="1159"/>
      <c r="AK132" s="1160">
        <v>8.1548541799999992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4.7</v>
      </c>
      <c r="AB133" s="1141"/>
      <c r="AC133" s="1141"/>
      <c r="AD133" s="1141"/>
      <c r="AE133" s="1142"/>
      <c r="AF133" s="1140">
        <v>5.5</v>
      </c>
      <c r="AG133" s="1141"/>
      <c r="AH133" s="1141"/>
      <c r="AI133" s="1141"/>
      <c r="AJ133" s="1142"/>
      <c r="AK133" s="1140">
        <v>6.8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E+C2m6QhOs/PXRJ1Mnj3AL54cc4RJUL9fNhw2CM3uRoHizi8yr+x2R+rgLP8bKgo8Q7UBfqcSoGmU06EQRLTQ==" saltValue="VRTNpJQZGRo4i6hcVw1W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31" zoomScale="70" zoomScaleNormal="85" zoomScaleSheetLayoutView="70" workbookViewId="0">
      <selection activeCell="CL51" sqref="CL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Qv0Be+wDSRaUJH/Ac7AKm5TlwxDlsaCVzq4s7bcK2YxICa4JumM961gU7Q13SkhwKnjXv4MJX1vA1w99XHLjg==" saltValue="i2J/4q2Q+/+iWg2eqTWj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43" zoomScaleNormal="100" zoomScaleSheetLayoutView="55" workbookViewId="0">
      <selection activeCell="CL51" sqref="CL5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mgohi/VA1Hv07Hwcs4pn9Ejs4SAWoaLwUeHjrRVQPUDVD27Z9VDoC6mopJgSzVE/t3p22EGsIDAfOY/YIQWTQ==" saltValue="QMZIA3Uv06k5qCnImMh1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1142748</v>
      </c>
      <c r="AP9" s="314">
        <v>125150</v>
      </c>
      <c r="AQ9" s="315">
        <v>131552</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16288</v>
      </c>
      <c r="AP10" s="317">
        <v>1784</v>
      </c>
      <c r="AQ10" s="318">
        <v>15222</v>
      </c>
      <c r="AR10" s="319">
        <v>-88.3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17237</v>
      </c>
      <c r="AP11" s="317">
        <v>1888</v>
      </c>
      <c r="AQ11" s="318">
        <v>927</v>
      </c>
      <c r="AR11" s="319">
        <v>103.7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52242</v>
      </c>
      <c r="AP13" s="317">
        <v>5721</v>
      </c>
      <c r="AQ13" s="318">
        <v>5186</v>
      </c>
      <c r="AR13" s="319">
        <v>10.3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39746</v>
      </c>
      <c r="AP14" s="317">
        <v>4353</v>
      </c>
      <c r="AQ14" s="318">
        <v>3097</v>
      </c>
      <c r="AR14" s="319">
        <v>40.6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-61469</v>
      </c>
      <c r="AP15" s="317">
        <v>-6732</v>
      </c>
      <c r="AQ15" s="318">
        <v>-10369</v>
      </c>
      <c r="AR15" s="319">
        <v>-35.1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182</v>
      </c>
      <c r="AL16" s="1184"/>
      <c r="AM16" s="1184"/>
      <c r="AN16" s="1185"/>
      <c r="AO16" s="317">
        <v>1206792</v>
      </c>
      <c r="AP16" s="317">
        <v>132164</v>
      </c>
      <c r="AQ16" s="318">
        <v>145615</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11.83</v>
      </c>
      <c r="AP21" s="331">
        <v>13.36</v>
      </c>
      <c r="AQ21" s="332">
        <v>-1.53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96.3</v>
      </c>
      <c r="AP22" s="336">
        <v>95.8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469656</v>
      </c>
      <c r="AP32" s="345">
        <v>51435</v>
      </c>
      <c r="AQ32" s="346">
        <v>74764</v>
      </c>
      <c r="AR32" s="347">
        <v>-31.2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147124</v>
      </c>
      <c r="AP35" s="345">
        <v>16113</v>
      </c>
      <c r="AQ35" s="346">
        <v>25584</v>
      </c>
      <c r="AR35" s="347">
        <v>-37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25746</v>
      </c>
      <c r="AP36" s="345">
        <v>2820</v>
      </c>
      <c r="AQ36" s="346">
        <v>3670</v>
      </c>
      <c r="AR36" s="347">
        <v>-23.2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516</v>
      </c>
      <c r="AP37" s="345" t="s">
        <v>516</v>
      </c>
      <c r="AQ37" s="346">
        <v>420</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-13770</v>
      </c>
      <c r="AP39" s="345">
        <v>-1508</v>
      </c>
      <c r="AQ39" s="346">
        <v>-2239</v>
      </c>
      <c r="AR39" s="347">
        <v>-32.6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-412867</v>
      </c>
      <c r="AP40" s="345">
        <v>-45216</v>
      </c>
      <c r="AQ40" s="346">
        <v>-71783</v>
      </c>
      <c r="AR40" s="347">
        <v>-37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292</v>
      </c>
      <c r="AL41" s="1193"/>
      <c r="AM41" s="1193"/>
      <c r="AN41" s="1194"/>
      <c r="AO41" s="345">
        <v>215889</v>
      </c>
      <c r="AP41" s="345">
        <v>23644</v>
      </c>
      <c r="AQ41" s="346">
        <v>30425</v>
      </c>
      <c r="AR41" s="347">
        <v>-22.3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467898</v>
      </c>
      <c r="AN51" s="367">
        <v>49201</v>
      </c>
      <c r="AO51" s="368">
        <v>-18</v>
      </c>
      <c r="AP51" s="369">
        <v>138651</v>
      </c>
      <c r="AQ51" s="370">
        <v>7.8</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265277</v>
      </c>
      <c r="AN52" s="375">
        <v>27895</v>
      </c>
      <c r="AO52" s="376">
        <v>26.7</v>
      </c>
      <c r="AP52" s="377">
        <v>71211</v>
      </c>
      <c r="AQ52" s="378">
        <v>15.7</v>
      </c>
      <c r="AR52" s="379">
        <v>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731603</v>
      </c>
      <c r="AN53" s="367">
        <v>77780</v>
      </c>
      <c r="AO53" s="368">
        <v>58.1</v>
      </c>
      <c r="AP53" s="369">
        <v>122882</v>
      </c>
      <c r="AQ53" s="370">
        <v>-11.4</v>
      </c>
      <c r="AR53" s="371">
        <v>69.5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418865</v>
      </c>
      <c r="AN54" s="375">
        <v>44532</v>
      </c>
      <c r="AO54" s="376">
        <v>59.6</v>
      </c>
      <c r="AP54" s="377">
        <v>65785</v>
      </c>
      <c r="AQ54" s="378">
        <v>-7.6</v>
      </c>
      <c r="AR54" s="379">
        <v>67.2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1421133</v>
      </c>
      <c r="AN55" s="367">
        <v>152123</v>
      </c>
      <c r="AO55" s="368">
        <v>95.6</v>
      </c>
      <c r="AP55" s="369">
        <v>114790</v>
      </c>
      <c r="AQ55" s="370">
        <v>-6.6</v>
      </c>
      <c r="AR55" s="371">
        <v>102.2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635681</v>
      </c>
      <c r="AN56" s="375">
        <v>68045</v>
      </c>
      <c r="AO56" s="376">
        <v>52.8</v>
      </c>
      <c r="AP56" s="377">
        <v>55601</v>
      </c>
      <c r="AQ56" s="378">
        <v>-15.5</v>
      </c>
      <c r="AR56" s="379">
        <v>68.3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2680239</v>
      </c>
      <c r="AN57" s="367">
        <v>289756</v>
      </c>
      <c r="AO57" s="368">
        <v>90.5</v>
      </c>
      <c r="AP57" s="369">
        <v>126262</v>
      </c>
      <c r="AQ57" s="370">
        <v>10</v>
      </c>
      <c r="AR57" s="371">
        <v>80.5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963294</v>
      </c>
      <c r="AN58" s="375">
        <v>104140</v>
      </c>
      <c r="AO58" s="376">
        <v>53</v>
      </c>
      <c r="AP58" s="377">
        <v>56769</v>
      </c>
      <c r="AQ58" s="378">
        <v>2.1</v>
      </c>
      <c r="AR58" s="379">
        <v>50.9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1445314</v>
      </c>
      <c r="AN59" s="367">
        <v>158286</v>
      </c>
      <c r="AO59" s="368">
        <v>-45.4</v>
      </c>
      <c r="AP59" s="369">
        <v>126525</v>
      </c>
      <c r="AQ59" s="370">
        <v>0.2</v>
      </c>
      <c r="AR59" s="371">
        <v>-45.6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278698</v>
      </c>
      <c r="AN60" s="375">
        <v>30522</v>
      </c>
      <c r="AO60" s="376">
        <v>-70.7</v>
      </c>
      <c r="AP60" s="377">
        <v>67052</v>
      </c>
      <c r="AQ60" s="378">
        <v>18.100000000000001</v>
      </c>
      <c r="AR60" s="379">
        <v>-88.8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1349237</v>
      </c>
      <c r="AN61" s="382">
        <v>145429</v>
      </c>
      <c r="AO61" s="383">
        <v>36.200000000000003</v>
      </c>
      <c r="AP61" s="384">
        <v>125822</v>
      </c>
      <c r="AQ61" s="385">
        <v>0</v>
      </c>
      <c r="AR61" s="371">
        <v>36.200000000000003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512363</v>
      </c>
      <c r="AN62" s="375">
        <v>55027</v>
      </c>
      <c r="AO62" s="376">
        <v>24.3</v>
      </c>
      <c r="AP62" s="377">
        <v>63284</v>
      </c>
      <c r="AQ62" s="378">
        <v>2.6</v>
      </c>
      <c r="AR62" s="379">
        <v>21.7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l1/yCEfJ2hB3EWAXHJX39IUebBX+PsTRVhP9KuQHhLWD/jEZDqCw9wP9OFyuI5LnbV4z5bcw4eTOKBILsRfvw==" saltValue="9qYJxD1TF2E/gZsye0vT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K5yOAcWDQ92QpIcAxFu5SzcoU2sPaLp35ki5Wrm/bRk3ZS41jKzm/+rX2YDEuwLTH4QJaVAlPhlMki+VsW7HcA==" saltValue="IlI3gHBBLFOqrvrDSlze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twBx/301FJKD11HaClhnYegVMxQA2tKhtWsx3zLCYN+tvSyvfJij1FbvPrsMrgffgruo8fBSE33Z+RNQfgljaw==" saltValue="Ob8W/z66pNts6qNAKbC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37.17</v>
      </c>
      <c r="G47" s="12">
        <v>29.36</v>
      </c>
      <c r="H47" s="12">
        <v>22.41</v>
      </c>
      <c r="I47" s="12">
        <v>18.73</v>
      </c>
      <c r="J47" s="13">
        <v>11.69</v>
      </c>
    </row>
    <row r="48" spans="2:10" ht="57.75" customHeight="1" x14ac:dyDescent="0.15">
      <c r="B48" s="14"/>
      <c r="C48" s="1202" t="s">
        <v>4</v>
      </c>
      <c r="D48" s="1202"/>
      <c r="E48" s="1203"/>
      <c r="F48" s="15">
        <v>4.03</v>
      </c>
      <c r="G48" s="16">
        <v>3.83</v>
      </c>
      <c r="H48" s="16">
        <v>5.82</v>
      </c>
      <c r="I48" s="16">
        <v>1.33</v>
      </c>
      <c r="J48" s="17">
        <v>5.46</v>
      </c>
    </row>
    <row r="49" spans="2:10" ht="57.75" customHeight="1" thickBot="1" x14ac:dyDescent="0.2">
      <c r="B49" s="18"/>
      <c r="C49" s="1204" t="s">
        <v>5</v>
      </c>
      <c r="D49" s="1204"/>
      <c r="E49" s="1205"/>
      <c r="F49" s="19" t="s">
        <v>562</v>
      </c>
      <c r="G49" s="20" t="s">
        <v>563</v>
      </c>
      <c r="H49" s="20" t="s">
        <v>564</v>
      </c>
      <c r="I49" s="20" t="s">
        <v>565</v>
      </c>
      <c r="J49" s="21" t="s">
        <v>566</v>
      </c>
    </row>
    <row r="50" spans="2:10" ht="13.5" customHeight="1" x14ac:dyDescent="0.15"/>
  </sheetData>
  <sheetProtection algorithmName="SHA-512" hashValue="2kjLnrTamIgEOM50ia/qr4LrCGA/AZw0smQ86BGQ7ZoA2lfTnZXLOK56dBSma8MXtULZCzEY9eUeFY7ZpdaPkw==" saltValue="N28zMCPJcGIWqfoR+dR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567</v>
      </c>
      <c r="D34" s="1212"/>
      <c r="E34" s="1213"/>
      <c r="F34" s="32">
        <v>7.3</v>
      </c>
      <c r="G34" s="33">
        <v>5.04</v>
      </c>
      <c r="H34" s="33">
        <v>4.42</v>
      </c>
      <c r="I34" s="33">
        <v>5.75</v>
      </c>
      <c r="J34" s="34">
        <v>6.36</v>
      </c>
      <c r="K34" s="22"/>
      <c r="L34" s="22"/>
      <c r="M34" s="22"/>
      <c r="N34" s="22"/>
      <c r="O34" s="22"/>
      <c r="P34" s="22"/>
    </row>
    <row r="35" spans="1:16" ht="39" customHeight="1" x14ac:dyDescent="0.15">
      <c r="A35" s="22"/>
      <c r="B35" s="35"/>
      <c r="C35" s="1206" t="s">
        <v>568</v>
      </c>
      <c r="D35" s="1207"/>
      <c r="E35" s="1208"/>
      <c r="F35" s="36">
        <v>4.0199999999999996</v>
      </c>
      <c r="G35" s="37">
        <v>3.83</v>
      </c>
      <c r="H35" s="37">
        <v>5.81</v>
      </c>
      <c r="I35" s="37">
        <v>1.33</v>
      </c>
      <c r="J35" s="38">
        <v>5.45</v>
      </c>
      <c r="K35" s="22"/>
      <c r="L35" s="22"/>
      <c r="M35" s="22"/>
      <c r="N35" s="22"/>
      <c r="O35" s="22"/>
      <c r="P35" s="22"/>
    </row>
    <row r="36" spans="1:16" ht="39" customHeight="1" x14ac:dyDescent="0.15">
      <c r="A36" s="22"/>
      <c r="B36" s="35"/>
      <c r="C36" s="1206" t="s">
        <v>569</v>
      </c>
      <c r="D36" s="1207"/>
      <c r="E36" s="1208"/>
      <c r="F36" s="36">
        <v>0.61</v>
      </c>
      <c r="G36" s="37">
        <v>0.96</v>
      </c>
      <c r="H36" s="37">
        <v>1.1100000000000001</v>
      </c>
      <c r="I36" s="37">
        <v>1.31</v>
      </c>
      <c r="J36" s="38">
        <v>1.67</v>
      </c>
      <c r="K36" s="22"/>
      <c r="L36" s="22"/>
      <c r="M36" s="22"/>
      <c r="N36" s="22"/>
      <c r="O36" s="22"/>
      <c r="P36" s="22"/>
    </row>
    <row r="37" spans="1:16" ht="39" customHeight="1" x14ac:dyDescent="0.15">
      <c r="A37" s="22"/>
      <c r="B37" s="35"/>
      <c r="C37" s="1206" t="s">
        <v>570</v>
      </c>
      <c r="D37" s="1207"/>
      <c r="E37" s="1208"/>
      <c r="F37" s="36" t="s">
        <v>516</v>
      </c>
      <c r="G37" s="37" t="s">
        <v>516</v>
      </c>
      <c r="H37" s="37" t="s">
        <v>516</v>
      </c>
      <c r="I37" s="37">
        <v>0.69</v>
      </c>
      <c r="J37" s="38">
        <v>0.98</v>
      </c>
      <c r="K37" s="22"/>
      <c r="L37" s="22"/>
      <c r="M37" s="22"/>
      <c r="N37" s="22"/>
      <c r="O37" s="22"/>
      <c r="P37" s="22"/>
    </row>
    <row r="38" spans="1:16" ht="39" customHeight="1" x14ac:dyDescent="0.15">
      <c r="A38" s="22"/>
      <c r="B38" s="35"/>
      <c r="C38" s="1206" t="s">
        <v>571</v>
      </c>
      <c r="D38" s="1207"/>
      <c r="E38" s="1208"/>
      <c r="F38" s="36" t="s">
        <v>572</v>
      </c>
      <c r="G38" s="37">
        <v>1.03</v>
      </c>
      <c r="H38" s="37">
        <v>0.56000000000000005</v>
      </c>
      <c r="I38" s="37">
        <v>0.42</v>
      </c>
      <c r="J38" s="38">
        <v>0.32</v>
      </c>
      <c r="K38" s="22"/>
      <c r="L38" s="22"/>
      <c r="M38" s="22"/>
      <c r="N38" s="22"/>
      <c r="O38" s="22"/>
      <c r="P38" s="22"/>
    </row>
    <row r="39" spans="1:16" ht="39" customHeight="1" x14ac:dyDescent="0.15">
      <c r="A39" s="22"/>
      <c r="B39" s="35"/>
      <c r="C39" s="1206" t="s">
        <v>573</v>
      </c>
      <c r="D39" s="1207"/>
      <c r="E39" s="1208"/>
      <c r="F39" s="36">
        <v>0.04</v>
      </c>
      <c r="G39" s="37">
        <v>0.04</v>
      </c>
      <c r="H39" s="37">
        <v>0.05</v>
      </c>
      <c r="I39" s="37">
        <v>0.05</v>
      </c>
      <c r="J39" s="38">
        <v>0.06</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v>0.84</v>
      </c>
      <c r="G43" s="42">
        <v>0.49</v>
      </c>
      <c r="H43" s="42">
        <v>2.09</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dFuakIsPf4BvCA2SqPQUqhZT52JNjo+qOnkkmP8eb9u6MTlO4u8h9W7XJ7iKsVRlUfBWL4LC3fokU/9naNA==" saltValue="ggGoed75VApLjLMpK2B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371</v>
      </c>
      <c r="L45" s="60">
        <v>390</v>
      </c>
      <c r="M45" s="60">
        <v>395</v>
      </c>
      <c r="N45" s="60">
        <v>419</v>
      </c>
      <c r="O45" s="61">
        <v>470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14</v>
      </c>
      <c r="F48" s="1222"/>
      <c r="G48" s="1222"/>
      <c r="H48" s="1222"/>
      <c r="I48" s="1222"/>
      <c r="J48" s="1223"/>
      <c r="K48" s="63">
        <v>131</v>
      </c>
      <c r="L48" s="64">
        <v>137</v>
      </c>
      <c r="M48" s="64">
        <v>162</v>
      </c>
      <c r="N48" s="64">
        <v>144</v>
      </c>
      <c r="O48" s="65">
        <v>147</v>
      </c>
      <c r="P48" s="48"/>
      <c r="Q48" s="48"/>
      <c r="R48" s="48"/>
      <c r="S48" s="48"/>
      <c r="T48" s="48"/>
      <c r="U48" s="48"/>
    </row>
    <row r="49" spans="1:21" ht="30.75" customHeight="1" x14ac:dyDescent="0.15">
      <c r="A49" s="48"/>
      <c r="B49" s="1216"/>
      <c r="C49" s="1217"/>
      <c r="D49" s="62"/>
      <c r="E49" s="1222" t="s">
        <v>15</v>
      </c>
      <c r="F49" s="1222"/>
      <c r="G49" s="1222"/>
      <c r="H49" s="1222"/>
      <c r="I49" s="1222"/>
      <c r="J49" s="1223"/>
      <c r="K49" s="63">
        <v>14</v>
      </c>
      <c r="L49" s="64">
        <v>14</v>
      </c>
      <c r="M49" s="64">
        <v>18</v>
      </c>
      <c r="N49" s="64">
        <v>17</v>
      </c>
      <c r="O49" s="65">
        <v>26</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516</v>
      </c>
      <c r="L50" s="64" t="s">
        <v>516</v>
      </c>
      <c r="M50" s="64" t="s">
        <v>516</v>
      </c>
      <c r="N50" s="64" t="s">
        <v>516</v>
      </c>
      <c r="O50" s="65" t="s">
        <v>516</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408</v>
      </c>
      <c r="L52" s="64">
        <v>439</v>
      </c>
      <c r="M52" s="64">
        <v>440</v>
      </c>
      <c r="N52" s="64">
        <v>410</v>
      </c>
      <c r="O52" s="65">
        <v>427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108</v>
      </c>
      <c r="L53" s="69">
        <v>102</v>
      </c>
      <c r="M53" s="69">
        <v>135</v>
      </c>
      <c r="N53" s="69">
        <v>170</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E2FUD/xKy3U4xy8Bt2/LZT3mXpSvpY2zHHjSklcd/znG6C4ialXImRXqYbMrfRWcwUTSjHZDZRf0jkiXguuQ==" saltValue="EyAnZrO2XTQ1E0LL3Mk+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G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40" t="s">
        <v>29</v>
      </c>
      <c r="C41" s="1241"/>
      <c r="D41" s="102"/>
      <c r="E41" s="1246" t="s">
        <v>30</v>
      </c>
      <c r="F41" s="1246"/>
      <c r="G41" s="1246"/>
      <c r="H41" s="1247"/>
      <c r="I41" s="103">
        <v>4322</v>
      </c>
      <c r="J41" s="104">
        <v>4473</v>
      </c>
      <c r="K41" s="104">
        <v>4863</v>
      </c>
      <c r="L41" s="104">
        <v>6399</v>
      </c>
      <c r="M41" s="105">
        <v>6747</v>
      </c>
    </row>
    <row r="42" spans="2:13" ht="27.75" customHeight="1" x14ac:dyDescent="0.15">
      <c r="B42" s="1242"/>
      <c r="C42" s="1243"/>
      <c r="D42" s="106"/>
      <c r="E42" s="1248" t="s">
        <v>31</v>
      </c>
      <c r="F42" s="1248"/>
      <c r="G42" s="1248"/>
      <c r="H42" s="1249"/>
      <c r="I42" s="107">
        <v>29</v>
      </c>
      <c r="J42" s="108">
        <v>26</v>
      </c>
      <c r="K42" s="108">
        <v>24</v>
      </c>
      <c r="L42" s="108">
        <v>21</v>
      </c>
      <c r="M42" s="109">
        <v>18</v>
      </c>
    </row>
    <row r="43" spans="2:13" ht="27.75" customHeight="1" x14ac:dyDescent="0.15">
      <c r="B43" s="1242"/>
      <c r="C43" s="1243"/>
      <c r="D43" s="106"/>
      <c r="E43" s="1248" t="s">
        <v>32</v>
      </c>
      <c r="F43" s="1248"/>
      <c r="G43" s="1248"/>
      <c r="H43" s="1249"/>
      <c r="I43" s="107">
        <v>2254</v>
      </c>
      <c r="J43" s="108">
        <v>2303</v>
      </c>
      <c r="K43" s="108">
        <v>2330</v>
      </c>
      <c r="L43" s="108">
        <v>2391</v>
      </c>
      <c r="M43" s="109">
        <v>2242</v>
      </c>
    </row>
    <row r="44" spans="2:13" ht="27.75" customHeight="1" x14ac:dyDescent="0.15">
      <c r="B44" s="1242"/>
      <c r="C44" s="1243"/>
      <c r="D44" s="106"/>
      <c r="E44" s="1248" t="s">
        <v>33</v>
      </c>
      <c r="F44" s="1248"/>
      <c r="G44" s="1248"/>
      <c r="H44" s="1249"/>
      <c r="I44" s="107">
        <v>188</v>
      </c>
      <c r="J44" s="108">
        <v>242</v>
      </c>
      <c r="K44" s="108">
        <v>233</v>
      </c>
      <c r="L44" s="108">
        <v>233</v>
      </c>
      <c r="M44" s="109">
        <v>212</v>
      </c>
    </row>
    <row r="45" spans="2:13" ht="27.75" customHeight="1" x14ac:dyDescent="0.15">
      <c r="B45" s="1242"/>
      <c r="C45" s="1243"/>
      <c r="D45" s="106"/>
      <c r="E45" s="1248" t="s">
        <v>34</v>
      </c>
      <c r="F45" s="1248"/>
      <c r="G45" s="1248"/>
      <c r="H45" s="1249"/>
      <c r="I45" s="107">
        <v>533</v>
      </c>
      <c r="J45" s="108">
        <v>530</v>
      </c>
      <c r="K45" s="108">
        <v>488</v>
      </c>
      <c r="L45" s="108">
        <v>489</v>
      </c>
      <c r="M45" s="109">
        <v>472</v>
      </c>
    </row>
    <row r="46" spans="2:13" ht="27.75" customHeight="1" x14ac:dyDescent="0.15">
      <c r="B46" s="1242"/>
      <c r="C46" s="1243"/>
      <c r="D46" s="110"/>
      <c r="E46" s="1248" t="s">
        <v>35</v>
      </c>
      <c r="F46" s="1248"/>
      <c r="G46" s="1248"/>
      <c r="H46" s="1249"/>
      <c r="I46" s="107" t="s">
        <v>516</v>
      </c>
      <c r="J46" s="108" t="s">
        <v>516</v>
      </c>
      <c r="K46" s="108" t="s">
        <v>516</v>
      </c>
      <c r="L46" s="108" t="s">
        <v>516</v>
      </c>
      <c r="M46" s="109" t="s">
        <v>516</v>
      </c>
    </row>
    <row r="47" spans="2:13" ht="27.75" customHeight="1" x14ac:dyDescent="0.15">
      <c r="B47" s="1242"/>
      <c r="C47" s="1243"/>
      <c r="D47" s="111"/>
      <c r="E47" s="1250" t="s">
        <v>36</v>
      </c>
      <c r="F47" s="1251"/>
      <c r="G47" s="1251"/>
      <c r="H47" s="1252"/>
      <c r="I47" s="107" t="s">
        <v>516</v>
      </c>
      <c r="J47" s="108" t="s">
        <v>516</v>
      </c>
      <c r="K47" s="108" t="s">
        <v>516</v>
      </c>
      <c r="L47" s="108" t="s">
        <v>516</v>
      </c>
      <c r="M47" s="109" t="s">
        <v>516</v>
      </c>
    </row>
    <row r="48" spans="2:13" ht="27.75" customHeight="1" x14ac:dyDescent="0.15">
      <c r="B48" s="1242"/>
      <c r="C48" s="1243"/>
      <c r="D48" s="106"/>
      <c r="E48" s="1248" t="s">
        <v>37</v>
      </c>
      <c r="F48" s="1248"/>
      <c r="G48" s="1248"/>
      <c r="H48" s="1249"/>
      <c r="I48" s="107" t="s">
        <v>516</v>
      </c>
      <c r="J48" s="108" t="s">
        <v>516</v>
      </c>
      <c r="K48" s="108" t="s">
        <v>516</v>
      </c>
      <c r="L48" s="108" t="s">
        <v>516</v>
      </c>
      <c r="M48" s="109" t="s">
        <v>516</v>
      </c>
    </row>
    <row r="49" spans="2:13" ht="27.75" customHeight="1" x14ac:dyDescent="0.15">
      <c r="B49" s="1244"/>
      <c r="C49" s="1245"/>
      <c r="D49" s="106"/>
      <c r="E49" s="1248" t="s">
        <v>38</v>
      </c>
      <c r="F49" s="1248"/>
      <c r="G49" s="1248"/>
      <c r="H49" s="1249"/>
      <c r="I49" s="107" t="s">
        <v>516</v>
      </c>
      <c r="J49" s="108" t="s">
        <v>516</v>
      </c>
      <c r="K49" s="108" t="s">
        <v>516</v>
      </c>
      <c r="L49" s="108" t="s">
        <v>516</v>
      </c>
      <c r="M49" s="109" t="s">
        <v>516</v>
      </c>
    </row>
    <row r="50" spans="2:13" ht="27.75" customHeight="1" x14ac:dyDescent="0.15">
      <c r="B50" s="1253" t="s">
        <v>39</v>
      </c>
      <c r="C50" s="1254"/>
      <c r="D50" s="112"/>
      <c r="E50" s="1248" t="s">
        <v>40</v>
      </c>
      <c r="F50" s="1248"/>
      <c r="G50" s="1248"/>
      <c r="H50" s="1249"/>
      <c r="I50" s="107">
        <v>2446</v>
      </c>
      <c r="J50" s="108">
        <v>2193</v>
      </c>
      <c r="K50" s="108">
        <v>1684</v>
      </c>
      <c r="L50" s="108">
        <v>1304</v>
      </c>
      <c r="M50" s="109">
        <v>964</v>
      </c>
    </row>
    <row r="51" spans="2:13" ht="27.75" customHeight="1" x14ac:dyDescent="0.15">
      <c r="B51" s="1242"/>
      <c r="C51" s="1243"/>
      <c r="D51" s="106"/>
      <c r="E51" s="1248" t="s">
        <v>41</v>
      </c>
      <c r="F51" s="1248"/>
      <c r="G51" s="1248"/>
      <c r="H51" s="1249"/>
      <c r="I51" s="107">
        <v>99</v>
      </c>
      <c r="J51" s="108">
        <v>68</v>
      </c>
      <c r="K51" s="108">
        <v>37</v>
      </c>
      <c r="L51" s="108">
        <v>30</v>
      </c>
      <c r="M51" s="109">
        <v>22</v>
      </c>
    </row>
    <row r="52" spans="2:13" ht="27.75" customHeight="1" x14ac:dyDescent="0.15">
      <c r="B52" s="1244"/>
      <c r="C52" s="1245"/>
      <c r="D52" s="106"/>
      <c r="E52" s="1248" t="s">
        <v>42</v>
      </c>
      <c r="F52" s="1248"/>
      <c r="G52" s="1248"/>
      <c r="H52" s="1249"/>
      <c r="I52" s="107">
        <v>5035</v>
      </c>
      <c r="J52" s="108">
        <v>5077</v>
      </c>
      <c r="K52" s="108">
        <v>5201</v>
      </c>
      <c r="L52" s="108">
        <v>5489</v>
      </c>
      <c r="M52" s="109">
        <v>5453</v>
      </c>
    </row>
    <row r="53" spans="2:13" ht="27.75" customHeight="1" thickBot="1" x14ac:dyDescent="0.2">
      <c r="B53" s="1255" t="s">
        <v>43</v>
      </c>
      <c r="C53" s="1256"/>
      <c r="D53" s="113"/>
      <c r="E53" s="1257" t="s">
        <v>44</v>
      </c>
      <c r="F53" s="1257"/>
      <c r="G53" s="1257"/>
      <c r="H53" s="1258"/>
      <c r="I53" s="114">
        <v>-254</v>
      </c>
      <c r="J53" s="115">
        <v>237</v>
      </c>
      <c r="K53" s="115">
        <v>1016</v>
      </c>
      <c r="L53" s="115">
        <v>2711</v>
      </c>
      <c r="M53" s="116">
        <v>3251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PcGc+/0iyL0Gj0K3kv54tKgNtg+sGHTcpALBvgGYJj3MFEYv60/j0f/i5Ms3MrAENMsBnzZNhPLsN6zTHBoIA==" saltValue="P7TT6FnuGvpOfiwQPwWd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7"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47</v>
      </c>
      <c r="D55" s="1267"/>
      <c r="E55" s="1268"/>
      <c r="F55" s="128">
        <v>645</v>
      </c>
      <c r="G55" s="128">
        <v>535</v>
      </c>
      <c r="H55" s="129">
        <v>358</v>
      </c>
    </row>
    <row r="56" spans="2:8" ht="52.5" customHeight="1" x14ac:dyDescent="0.15">
      <c r="B56" s="130"/>
      <c r="C56" s="1269" t="s">
        <v>48</v>
      </c>
      <c r="D56" s="1269"/>
      <c r="E56" s="1270"/>
      <c r="F56" s="131">
        <v>1</v>
      </c>
      <c r="G56" s="131">
        <v>1</v>
      </c>
      <c r="H56" s="132">
        <v>1</v>
      </c>
    </row>
    <row r="57" spans="2:8" ht="53.25" customHeight="1" x14ac:dyDescent="0.15">
      <c r="B57" s="130"/>
      <c r="C57" s="1271" t="s">
        <v>49</v>
      </c>
      <c r="D57" s="1271"/>
      <c r="E57" s="1272"/>
      <c r="F57" s="133">
        <v>954</v>
      </c>
      <c r="G57" s="133">
        <v>683</v>
      </c>
      <c r="H57" s="134">
        <v>562</v>
      </c>
    </row>
    <row r="58" spans="2:8" ht="45.75" customHeight="1" x14ac:dyDescent="0.15">
      <c r="B58" s="135"/>
      <c r="C58" s="1259" t="s">
        <v>591</v>
      </c>
      <c r="D58" s="1260"/>
      <c r="E58" s="1261"/>
      <c r="F58" s="136">
        <v>667</v>
      </c>
      <c r="G58" s="136">
        <v>406</v>
      </c>
      <c r="H58" s="137">
        <v>202</v>
      </c>
    </row>
    <row r="59" spans="2:8" ht="45.75" customHeight="1" x14ac:dyDescent="0.15">
      <c r="B59" s="135"/>
      <c r="C59" s="1259" t="s">
        <v>594</v>
      </c>
      <c r="D59" s="1260"/>
      <c r="E59" s="1261"/>
      <c r="F59" s="136">
        <v>56</v>
      </c>
      <c r="G59" s="136">
        <v>120</v>
      </c>
      <c r="H59" s="137">
        <v>188</v>
      </c>
    </row>
    <row r="60" spans="2:8" ht="45.75" customHeight="1" x14ac:dyDescent="0.15">
      <c r="B60" s="135"/>
      <c r="C60" s="1259" t="s">
        <v>592</v>
      </c>
      <c r="D60" s="1260"/>
      <c r="E60" s="1261"/>
      <c r="F60" s="136">
        <v>133</v>
      </c>
      <c r="G60" s="136">
        <v>85</v>
      </c>
      <c r="H60" s="137">
        <v>94</v>
      </c>
    </row>
    <row r="61" spans="2:8" ht="45.75" customHeight="1" x14ac:dyDescent="0.15">
      <c r="B61" s="135"/>
      <c r="C61" s="1259" t="s">
        <v>595</v>
      </c>
      <c r="D61" s="1260"/>
      <c r="E61" s="1261"/>
      <c r="F61" s="136">
        <v>58</v>
      </c>
      <c r="G61" s="136">
        <v>30</v>
      </c>
      <c r="H61" s="137">
        <v>30</v>
      </c>
    </row>
    <row r="62" spans="2:8" ht="45.75" customHeight="1" thickBot="1" x14ac:dyDescent="0.2">
      <c r="B62" s="138"/>
      <c r="C62" s="1262" t="s">
        <v>593</v>
      </c>
      <c r="D62" s="1263"/>
      <c r="E62" s="1264"/>
      <c r="F62" s="139">
        <v>1</v>
      </c>
      <c r="G62" s="139">
        <v>5</v>
      </c>
      <c r="H62" s="140">
        <v>11</v>
      </c>
    </row>
    <row r="63" spans="2:8" ht="52.5" customHeight="1" thickBot="1" x14ac:dyDescent="0.2">
      <c r="B63" s="141"/>
      <c r="C63" s="1265" t="s">
        <v>50</v>
      </c>
      <c r="D63" s="1265"/>
      <c r="E63" s="1266"/>
      <c r="F63" s="142">
        <v>1600</v>
      </c>
      <c r="G63" s="142">
        <v>1219</v>
      </c>
      <c r="H63" s="143">
        <v>921</v>
      </c>
    </row>
    <row r="64" spans="2:8" ht="15" customHeight="1" x14ac:dyDescent="0.15"/>
  </sheetData>
  <sheetProtection algorithmName="SHA-512" hashValue="nIkqHW4M1HQO7D30SeMsfehmp9dcuzA2ibic5TCPoksYv/27iwT0n6C1OeEXTmVKsgw7ssIXdcUmD5Jr31teaA==" saltValue="MsMAcMIf2BV7Ckn4SRs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49201</v>
      </c>
      <c r="E3" s="162"/>
      <c r="F3" s="163">
        <v>138651</v>
      </c>
      <c r="G3" s="164"/>
      <c r="H3" s="165"/>
    </row>
    <row r="4" spans="1:8" x14ac:dyDescent="0.15">
      <c r="A4" s="166"/>
      <c r="B4" s="167"/>
      <c r="C4" s="168"/>
      <c r="D4" s="169">
        <v>27895</v>
      </c>
      <c r="E4" s="170"/>
      <c r="F4" s="171">
        <v>71211</v>
      </c>
      <c r="G4" s="172"/>
      <c r="H4" s="173"/>
    </row>
    <row r="5" spans="1:8" x14ac:dyDescent="0.15">
      <c r="A5" s="154" t="s">
        <v>549</v>
      </c>
      <c r="B5" s="159"/>
      <c r="C5" s="160"/>
      <c r="D5" s="161">
        <v>77780</v>
      </c>
      <c r="E5" s="162"/>
      <c r="F5" s="163">
        <v>122882</v>
      </c>
      <c r="G5" s="164"/>
      <c r="H5" s="165"/>
    </row>
    <row r="6" spans="1:8" x14ac:dyDescent="0.15">
      <c r="A6" s="166"/>
      <c r="B6" s="167"/>
      <c r="C6" s="168"/>
      <c r="D6" s="169">
        <v>44532</v>
      </c>
      <c r="E6" s="170"/>
      <c r="F6" s="171">
        <v>65785</v>
      </c>
      <c r="G6" s="172"/>
      <c r="H6" s="173"/>
    </row>
    <row r="7" spans="1:8" x14ac:dyDescent="0.15">
      <c r="A7" s="154" t="s">
        <v>550</v>
      </c>
      <c r="B7" s="159"/>
      <c r="C7" s="160"/>
      <c r="D7" s="161">
        <v>152123</v>
      </c>
      <c r="E7" s="162"/>
      <c r="F7" s="163">
        <v>114790</v>
      </c>
      <c r="G7" s="164"/>
      <c r="H7" s="165"/>
    </row>
    <row r="8" spans="1:8" x14ac:dyDescent="0.15">
      <c r="A8" s="166"/>
      <c r="B8" s="167"/>
      <c r="C8" s="168"/>
      <c r="D8" s="169">
        <v>68045</v>
      </c>
      <c r="E8" s="170"/>
      <c r="F8" s="171">
        <v>55601</v>
      </c>
      <c r="G8" s="172"/>
      <c r="H8" s="173"/>
    </row>
    <row r="9" spans="1:8" x14ac:dyDescent="0.15">
      <c r="A9" s="154" t="s">
        <v>551</v>
      </c>
      <c r="B9" s="159"/>
      <c r="C9" s="160"/>
      <c r="D9" s="161">
        <v>289756</v>
      </c>
      <c r="E9" s="162"/>
      <c r="F9" s="163">
        <v>126262</v>
      </c>
      <c r="G9" s="164"/>
      <c r="H9" s="165"/>
    </row>
    <row r="10" spans="1:8" x14ac:dyDescent="0.15">
      <c r="A10" s="166"/>
      <c r="B10" s="167"/>
      <c r="C10" s="168"/>
      <c r="D10" s="169">
        <v>104140</v>
      </c>
      <c r="E10" s="170"/>
      <c r="F10" s="171">
        <v>56769</v>
      </c>
      <c r="G10" s="172"/>
      <c r="H10" s="173"/>
    </row>
    <row r="11" spans="1:8" x14ac:dyDescent="0.15">
      <c r="A11" s="154" t="s">
        <v>552</v>
      </c>
      <c r="B11" s="159"/>
      <c r="C11" s="160"/>
      <c r="D11" s="161">
        <v>158286</v>
      </c>
      <c r="E11" s="162"/>
      <c r="F11" s="163">
        <v>126525</v>
      </c>
      <c r="G11" s="164"/>
      <c r="H11" s="165"/>
    </row>
    <row r="12" spans="1:8" x14ac:dyDescent="0.15">
      <c r="A12" s="166"/>
      <c r="B12" s="167"/>
      <c r="C12" s="174"/>
      <c r="D12" s="169">
        <v>30522</v>
      </c>
      <c r="E12" s="170"/>
      <c r="F12" s="171">
        <v>67052</v>
      </c>
      <c r="G12" s="172"/>
      <c r="H12" s="173"/>
    </row>
    <row r="13" spans="1:8" x14ac:dyDescent="0.15">
      <c r="A13" s="154"/>
      <c r="B13" s="159"/>
      <c r="C13" s="175"/>
      <c r="D13" s="176">
        <v>145429</v>
      </c>
      <c r="E13" s="177"/>
      <c r="F13" s="178">
        <v>125822</v>
      </c>
      <c r="G13" s="179"/>
      <c r="H13" s="165"/>
    </row>
    <row r="14" spans="1:8" x14ac:dyDescent="0.15">
      <c r="A14" s="166"/>
      <c r="B14" s="167"/>
      <c r="C14" s="168"/>
      <c r="D14" s="169">
        <v>55027</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4.03</v>
      </c>
      <c r="C19" s="180">
        <f>ROUND(VALUE(SUBSTITUTE(実質収支比率等に係る経年分析!G$48,"▲","-")),2)</f>
        <v>3.83</v>
      </c>
      <c r="D19" s="180">
        <f>ROUND(VALUE(SUBSTITUTE(実質収支比率等に係る経年分析!H$48,"▲","-")),2)</f>
        <v>5.82</v>
      </c>
      <c r="E19" s="180">
        <f>ROUND(VALUE(SUBSTITUTE(実質収支比率等に係る経年分析!I$48,"▲","-")),2)</f>
        <v>1.33</v>
      </c>
      <c r="F19" s="180">
        <f>ROUND(VALUE(SUBSTITUTE(実質収支比率等に係る経年分析!J$48,"▲","-")),2)</f>
        <v>5.46</v>
      </c>
    </row>
    <row r="20" spans="1:11" x14ac:dyDescent="0.15">
      <c r="A20" s="180" t="s">
        <v>54</v>
      </c>
      <c r="B20" s="180">
        <f>ROUND(VALUE(SUBSTITUTE(実質収支比率等に係る経年分析!F$47,"▲","-")),2)</f>
        <v>37.17</v>
      </c>
      <c r="C20" s="180">
        <f>ROUND(VALUE(SUBSTITUTE(実質収支比率等に係る経年分析!G$47,"▲","-")),2)</f>
        <v>29.36</v>
      </c>
      <c r="D20" s="180">
        <f>ROUND(VALUE(SUBSTITUTE(実質収支比率等に係る経年分析!H$47,"▲","-")),2)</f>
        <v>22.41</v>
      </c>
      <c r="E20" s="180">
        <f>ROUND(VALUE(SUBSTITUTE(実質収支比率等に係る経年分析!I$47,"▲","-")),2)</f>
        <v>18.73</v>
      </c>
      <c r="F20" s="180">
        <f>ROUND(VALUE(SUBSTITUTE(実質収支比率等に係る経年分析!J$47,"▲","-")),2)</f>
        <v>11.69</v>
      </c>
    </row>
    <row r="21" spans="1:11" x14ac:dyDescent="0.15">
      <c r="A21" s="180" t="s">
        <v>55</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-7.85</v>
      </c>
      <c r="D21" s="180">
        <f>IF(ISNUMBER(VALUE(SUBSTITUTE(実質収支比率等に係る経年分析!H$49,"▲","-"))),ROUND(VALUE(SUBSTITUTE(実質収支比率等に係る経年分析!H$49,"▲","-")),2),NA())</f>
        <v>-4.54</v>
      </c>
      <c r="E21" s="180">
        <f>IF(ISNUMBER(VALUE(SUBSTITUTE(実質収支比率等に係る経年分析!I$49,"▲","-"))),ROUND(VALUE(SUBSTITUTE(実質収支比率等に係る経年分析!I$49,"▲","-")),2),NA())</f>
        <v>-8.3699999999999992</v>
      </c>
      <c r="F21" s="180">
        <f>IF(ISNUMBER(VALUE(SUBSTITUTE(実質収支比率等に係る経年分析!J$49,"▲","-"))),ROUND(VALUE(SUBSTITUTE(実質収支比率等に係る経年分析!J$49,"▲","-")),2),NA())</f>
        <v>-1.58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宇治田原町後期高齢者医療特別会計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宇治田原町国民健康保険特別会計（事業勘定）</v>
      </c>
      <c r="B32" s="181">
        <f>IF(ROUND(VALUE(SUBSTITUTE(連結実質赤字比率に係る赤字・黒字の構成分析!F$38,"▲", "-")), 2) &lt; 0, ABS(ROUND(VALUE(SUBSTITUTE(連結実質赤字比率に係る赤字・黒字の構成分析!F$38,"▲", "-")), 2)), NA())</f>
        <v>0.82</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宇治田原町下水道事業会計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宇治田原町介護保険特別会計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5.45</v>
      </c>
    </row>
    <row r="36" spans="1:16" x14ac:dyDescent="0.15">
      <c r="A36" s="181" t="str">
        <f>IF(連結実質赤字比率に係る赤字・黒字の構成分析!C$34="",NA(),連結実質赤字比率に係る赤字・黒字の構成分析!C$34)</f>
        <v>宇治田原町水道事業会計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408</v>
      </c>
      <c r="E42" s="182"/>
      <c r="F42" s="182"/>
      <c r="G42" s="182">
        <f>'実質公債費比率（分子）の構造'!L$52</f>
        <v>439</v>
      </c>
      <c r="H42" s="182"/>
      <c r="I42" s="182"/>
      <c r="J42" s="182">
        <f>'実質公債費比率（分子）の構造'!M$52</f>
        <v>440</v>
      </c>
      <c r="K42" s="182"/>
      <c r="L42" s="182"/>
      <c r="M42" s="182">
        <f>'実質公債費比率（分子）の構造'!N$52</f>
        <v>410</v>
      </c>
      <c r="N42" s="182"/>
      <c r="O42" s="182"/>
      <c r="P42" s="182">
        <f>'実質公債費比率（分子）の構造'!O$52</f>
        <v>427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v>
      </c>
      <c r="C45" s="182"/>
      <c r="D45" s="182"/>
      <c r="E45" s="182">
        <f>'実質公債費比率（分子）の構造'!L$49</f>
        <v>14</v>
      </c>
      <c r="F45" s="182"/>
      <c r="G45" s="182"/>
      <c r="H45" s="182">
        <f>'実質公債費比率（分子）の構造'!M$49</f>
        <v>18</v>
      </c>
      <c r="I45" s="182"/>
      <c r="J45" s="182"/>
      <c r="K45" s="182">
        <f>'実質公債費比率（分子）の構造'!N$49</f>
        <v>17</v>
      </c>
      <c r="L45" s="182"/>
      <c r="M45" s="182"/>
      <c r="N45" s="182">
        <f>'実質公債費比率（分子）の構造'!O$49</f>
        <v>26</v>
      </c>
      <c r="O45" s="182"/>
      <c r="P45" s="182"/>
    </row>
    <row r="46" spans="1:16" x14ac:dyDescent="0.15">
      <c r="A46" s="182" t="s">
        <v>66</v>
      </c>
      <c r="B46" s="182">
        <f>'実質公債費比率（分子）の構造'!K$48</f>
        <v>131</v>
      </c>
      <c r="C46" s="182"/>
      <c r="D46" s="182"/>
      <c r="E46" s="182">
        <f>'実質公債費比率（分子）の構造'!L$48</f>
        <v>137</v>
      </c>
      <c r="F46" s="182"/>
      <c r="G46" s="182"/>
      <c r="H46" s="182">
        <f>'実質公債費比率（分子）の構造'!M$48</f>
        <v>162</v>
      </c>
      <c r="I46" s="182"/>
      <c r="J46" s="182"/>
      <c r="K46" s="182">
        <f>'実質公債費比率（分子）の構造'!N$48</f>
        <v>144</v>
      </c>
      <c r="L46" s="182"/>
      <c r="M46" s="182"/>
      <c r="N46" s="182">
        <f>'実質公債費比率（分子）の構造'!O$48</f>
        <v>147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371</v>
      </c>
      <c r="C49" s="182"/>
      <c r="D49" s="182"/>
      <c r="E49" s="182">
        <f>'実質公債費比率（分子）の構造'!L$45</f>
        <v>390</v>
      </c>
      <c r="F49" s="182"/>
      <c r="G49" s="182"/>
      <c r="H49" s="182">
        <f>'実質公債費比率（分子）の構造'!M$45</f>
        <v>395</v>
      </c>
      <c r="I49" s="182"/>
      <c r="J49" s="182"/>
      <c r="K49" s="182">
        <f>'実質公債費比率（分子）の構造'!N$45</f>
        <v>419</v>
      </c>
      <c r="L49" s="182"/>
      <c r="M49" s="182"/>
      <c r="N49" s="182">
        <f>'実質公債費比率（分子）の構造'!O$45</f>
        <v>470</v>
      </c>
      <c r="O49" s="182"/>
      <c r="P49" s="182"/>
    </row>
    <row r="50" spans="1:16" x14ac:dyDescent="0.15">
      <c r="A50" s="182" t="s">
        <v>70</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135</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216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5035</v>
      </c>
      <c r="E56" s="181"/>
      <c r="F56" s="181"/>
      <c r="G56" s="181">
        <f>'将来負担比率（分子）の構造'!J$52</f>
        <v>5077</v>
      </c>
      <c r="H56" s="181"/>
      <c r="I56" s="181"/>
      <c r="J56" s="181">
        <f>'将来負担比率（分子）の構造'!K$52</f>
        <v>5201</v>
      </c>
      <c r="K56" s="181"/>
      <c r="L56" s="181"/>
      <c r="M56" s="181">
        <f>'将来負担比率（分子）の構造'!L$52</f>
        <v>5489</v>
      </c>
      <c r="N56" s="181"/>
      <c r="O56" s="181"/>
      <c r="P56" s="181">
        <f>'将来負担比率（分子）の構造'!M$52</f>
        <v>5453</v>
      </c>
    </row>
    <row r="57" spans="1:16" x14ac:dyDescent="0.15">
      <c r="A57" s="181" t="s">
        <v>41</v>
      </c>
      <c r="B57" s="181"/>
      <c r="C57" s="181"/>
      <c r="D57" s="181">
        <f>'将来負担比率（分子）の構造'!I$51</f>
        <v>99</v>
      </c>
      <c r="E57" s="181"/>
      <c r="F57" s="181"/>
      <c r="G57" s="181">
        <f>'将来負担比率（分子）の構造'!J$51</f>
        <v>68</v>
      </c>
      <c r="H57" s="181"/>
      <c r="I57" s="181"/>
      <c r="J57" s="181">
        <f>'将来負担比率（分子）の構造'!K$51</f>
        <v>37</v>
      </c>
      <c r="K57" s="181"/>
      <c r="L57" s="181"/>
      <c r="M57" s="181">
        <f>'将来負担比率（分子）の構造'!L$51</f>
        <v>30</v>
      </c>
      <c r="N57" s="181"/>
      <c r="O57" s="181"/>
      <c r="P57" s="181">
        <f>'将来負担比率（分子）の構造'!M$51</f>
        <v>22</v>
      </c>
    </row>
    <row r="58" spans="1:16" x14ac:dyDescent="0.15">
      <c r="A58" s="181" t="s">
        <v>40</v>
      </c>
      <c r="B58" s="181"/>
      <c r="C58" s="181"/>
      <c r="D58" s="181">
        <f>'将来負担比率（分子）の構造'!I$50</f>
        <v>2446</v>
      </c>
      <c r="E58" s="181"/>
      <c r="F58" s="181"/>
      <c r="G58" s="181">
        <f>'将来負担比率（分子）の構造'!J$50</f>
        <v>2193</v>
      </c>
      <c r="H58" s="181"/>
      <c r="I58" s="181"/>
      <c r="J58" s="181">
        <f>'将来負担比率（分子）の構造'!K$50</f>
        <v>1684</v>
      </c>
      <c r="K58" s="181"/>
      <c r="L58" s="181"/>
      <c r="M58" s="181">
        <f>'将来負担比率（分子）の構造'!L$50</f>
        <v>1304</v>
      </c>
      <c r="N58" s="181"/>
      <c r="O58" s="181"/>
      <c r="P58" s="181">
        <f>'将来負担比率（分子）の構造'!M$50</f>
        <v>964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533</v>
      </c>
      <c r="C62" s="181"/>
      <c r="D62" s="181"/>
      <c r="E62" s="181">
        <f>'将来負担比率（分子）の構造'!J$45</f>
        <v>530</v>
      </c>
      <c r="F62" s="181"/>
      <c r="G62" s="181"/>
      <c r="H62" s="181">
        <f>'将来負担比率（分子）の構造'!K$45</f>
        <v>488</v>
      </c>
      <c r="I62" s="181"/>
      <c r="J62" s="181"/>
      <c r="K62" s="181">
        <f>'将来負担比率（分子）の構造'!L$45</f>
        <v>489</v>
      </c>
      <c r="L62" s="181"/>
      <c r="M62" s="181"/>
      <c r="N62" s="181">
        <f>'将来負担比率（分子）の構造'!M$45</f>
        <v>472</v>
      </c>
      <c r="O62" s="181"/>
      <c r="P62" s="181"/>
    </row>
    <row r="63" spans="1:16" x14ac:dyDescent="0.15">
      <c r="A63" s="181" t="s">
        <v>33</v>
      </c>
      <c r="B63" s="181">
        <f>'将来負担比率（分子）の構造'!I$44</f>
        <v>188</v>
      </c>
      <c r="C63" s="181"/>
      <c r="D63" s="181"/>
      <c r="E63" s="181">
        <f>'将来負担比率（分子）の構造'!J$44</f>
        <v>242</v>
      </c>
      <c r="F63" s="181"/>
      <c r="G63" s="181"/>
      <c r="H63" s="181">
        <f>'将来負担比率（分子）の構造'!K$44</f>
        <v>233</v>
      </c>
      <c r="I63" s="181"/>
      <c r="J63" s="181"/>
      <c r="K63" s="181">
        <f>'将来負担比率（分子）の構造'!L$44</f>
        <v>233</v>
      </c>
      <c r="L63" s="181"/>
      <c r="M63" s="181"/>
      <c r="N63" s="181">
        <f>'将来負担比率（分子）の構造'!M$44</f>
        <v>212</v>
      </c>
      <c r="O63" s="181"/>
      <c r="P63" s="181"/>
    </row>
    <row r="64" spans="1:16" x14ac:dyDescent="0.15">
      <c r="A64" s="181" t="s">
        <v>32</v>
      </c>
      <c r="B64" s="181">
        <f>'将来負担比率（分子）の構造'!I$43</f>
        <v>2254</v>
      </c>
      <c r="C64" s="181"/>
      <c r="D64" s="181"/>
      <c r="E64" s="181">
        <f>'将来負担比率（分子）の構造'!J$43</f>
        <v>2303</v>
      </c>
      <c r="F64" s="181"/>
      <c r="G64" s="181"/>
      <c r="H64" s="181">
        <f>'将来負担比率（分子）の構造'!K$43</f>
        <v>2330</v>
      </c>
      <c r="I64" s="181"/>
      <c r="J64" s="181"/>
      <c r="K64" s="181">
        <f>'将来負担比率（分子）の構造'!L$43</f>
        <v>2391</v>
      </c>
      <c r="L64" s="181"/>
      <c r="M64" s="181"/>
      <c r="N64" s="181">
        <f>'将来負担比率（分子）の構造'!M$43</f>
        <v>2242</v>
      </c>
      <c r="O64" s="181"/>
      <c r="P64" s="181"/>
    </row>
    <row r="65" spans="1:16" x14ac:dyDescent="0.15">
      <c r="A65" s="181" t="s">
        <v>31</v>
      </c>
      <c r="B65" s="181">
        <f>'将来負担比率（分子）の構造'!I$42</f>
        <v>29</v>
      </c>
      <c r="C65" s="181"/>
      <c r="D65" s="181"/>
      <c r="E65" s="181">
        <f>'将来負担比率（分子）の構造'!J$42</f>
        <v>26</v>
      </c>
      <c r="F65" s="181"/>
      <c r="G65" s="181"/>
      <c r="H65" s="181">
        <f>'将来負担比率（分子）の構造'!K$42</f>
        <v>24</v>
      </c>
      <c r="I65" s="181"/>
      <c r="J65" s="181"/>
      <c r="K65" s="181">
        <f>'将来負担比率（分子）の構造'!L$42</f>
        <v>21</v>
      </c>
      <c r="L65" s="181"/>
      <c r="M65" s="181"/>
      <c r="N65" s="181">
        <f>'将来負担比率（分子）の構造'!M$42</f>
        <v>18</v>
      </c>
      <c r="O65" s="181"/>
      <c r="P65" s="181"/>
    </row>
    <row r="66" spans="1:16" x14ac:dyDescent="0.15">
      <c r="A66" s="181" t="s">
        <v>30</v>
      </c>
      <c r="B66" s="181">
        <f>'将来負担比率（分子）の構造'!I$41</f>
        <v>4322</v>
      </c>
      <c r="C66" s="181"/>
      <c r="D66" s="181"/>
      <c r="E66" s="181">
        <f>'将来負担比率（分子）の構造'!J$41</f>
        <v>4473</v>
      </c>
      <c r="F66" s="181"/>
      <c r="G66" s="181"/>
      <c r="H66" s="181">
        <f>'将来負担比率（分子）の構造'!K$41</f>
        <v>4863</v>
      </c>
      <c r="I66" s="181"/>
      <c r="J66" s="181"/>
      <c r="K66" s="181">
        <f>'将来負担比率（分子）の構造'!L$41</f>
        <v>6399</v>
      </c>
      <c r="L66" s="181"/>
      <c r="M66" s="181"/>
      <c r="N66" s="181">
        <f>'将来負担比率（分子）の構造'!M$41</f>
        <v>6747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237</v>
      </c>
      <c r="G67" s="181" t="e">
        <f>NA()</f>
        <v>#N/A</v>
      </c>
      <c r="H67" s="181" t="e">
        <f>NA()</f>
        <v>#N/A</v>
      </c>
      <c r="I67" s="181">
        <f>IF(ISNUMBER('将来負担比率（分子）の構造'!K$53), IF('将来負担比率（分子）の構造'!K$53 &lt; 0, 0, '将来負担比率（分子）の構造'!K$53), NA())</f>
        <v>1016</v>
      </c>
      <c r="J67" s="181" t="e">
        <f>NA()</f>
        <v>#N/A</v>
      </c>
      <c r="K67" s="181" t="e">
        <f>NA()</f>
        <v>#N/A</v>
      </c>
      <c r="L67" s="181">
        <f>IF(ISNUMBER('将来負担比率（分子）の構造'!L$53), IF('将来負担比率（分子）の構造'!L$53 &lt; 0, 0, '将来負担比率（分子）の構造'!L$53), NA())</f>
        <v>2711</v>
      </c>
      <c r="M67" s="181" t="e">
        <f>NA()</f>
        <v>#N/A</v>
      </c>
      <c r="N67" s="181" t="e">
        <f>NA()</f>
        <v>#N/A</v>
      </c>
      <c r="O67" s="181">
        <f>IF(ISNUMBER('将来負担比率（分子）の構造'!M$53), IF('将来負担比率（分子）の構造'!M$53 &lt; 0, 0, '将来負担比率（分子）の構造'!M$53), NA())</f>
        <v>3251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645</v>
      </c>
      <c r="C72" s="185">
        <f>基金残高に係る経年分析!G55</f>
        <v>535</v>
      </c>
      <c r="D72" s="185">
        <f>基金残高に係る経年分析!H55</f>
        <v>358</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954</v>
      </c>
      <c r="C74" s="185">
        <f>基金残高に係る経年分析!G57</f>
        <v>683</v>
      </c>
      <c r="D74" s="185">
        <f>基金残高に係る経年分析!H57</f>
        <v>562</v>
      </c>
    </row>
  </sheetData>
  <sheetProtection algorithmName="SHA-512" hashValue="bJj6jYGk4jfj6uIqyCL3ws4KF+ECl/G2wqz3h7MaYvJ2Ic5FQhV/GH0oWSdUMY/uLLxhoJQZr2SbHibrXHBzdw==" saltValue="jEFSxTNOmbVD/+9DkHlM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