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tlsv03\企画財政課Ａ\03 財政管財係R2\財政R2\財政庶務\照会\0316財政状況資料集\ホームページ公表\"/>
    </mc:Choice>
  </mc:AlternateContent>
  <bookViews>
    <workbookView xWindow="0" yWindow="0" windowWidth="20490" windowHeight="7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alcChain>
</file>

<file path=xl/sharedStrings.xml><?xml version="1.0" encoding="utf-8"?>
<sst xmlns="http://schemas.openxmlformats.org/spreadsheetml/2006/main" count="1074" uniqueCount="594">
  <si>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</si>
  <si>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</si>
  <si>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</si>
  <si>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</si>
  <si>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</si>
  <si>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</si>
  <si>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</si>
  <si>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</si>
  <si>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</si>
  <si>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</si>
  <si>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</si>
  <si>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</si>
  <si>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</si>
  <si>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</si>
  <si>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</si>
  <si>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</si>
  <si>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</si>
  <si>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</si>
  <si>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</si>
  <si>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</si>
  <si>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</si>
  <si>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</si>
  <si>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</si>
  <si>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</si>
  <si>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</si>
  <si>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</si>
  <si>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</si>
  <si>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</si>
  <si>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</si>
  <si>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</si>
  <si>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</si>
  <si>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</si>
  <si>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</si>
  <si>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</si>
  <si>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</si>
  <si>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</si>
  <si>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</si>
  <si>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</si>
  <si>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</si>
  <si>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</si>
  <si>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</si>
  <si>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</si>
  <si>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</si>
  <si>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</si>
  <si>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</si>
  <si>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</si>
  <si>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</si>
  <si>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</si>
  <si>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</si>
  <si>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</si>
  <si>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</si>
  <si>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</si>
  <si>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</si>
  <si>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</si>
  <si>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</si>
  <si>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</si>
  <si>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</si>
  <si>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</si>
  <si>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</si>
  <si>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</si>
  <si>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</si>
  <si>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</si>
  <si>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</si>
  <si>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</si>
  <si>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</si>
  <si>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</si>
  <si>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</si>
  <si>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</si>
  <si>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</si>
  <si>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</si>
  <si>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</si>
  <si>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</si>
  <si>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</si>
  <si>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</si>
  <si>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</si>
  <si>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</si>
  <si>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</si>
  <si>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</si>
  <si>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</si>
  <si>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</si>
  <si>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</si>
  <si>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</si>
  <si>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</si>
  <si>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</si>
  <si>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</si>
  <si>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</si>
  <si>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</si>
  <si>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</si>
  <si>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</si>
  <si>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</si>
  <si>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</si>
  <si>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</si>
  <si>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</si>
  <si>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</si>
  <si>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</si>
  <si>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</si>
  <si>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</si>
  <si>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</si>
  <si>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</si>
  <si>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</si>
  <si>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</si>
  <si>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</si>
  <si>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</si>
  <si>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</si>
  <si>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</si>
  <si>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</si>
  <si>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</si>
  <si>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</si>
  <si>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</si>
  <si>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</si>
  <si>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</si>
  <si>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</si>
  <si>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</si>
  <si>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</si>
  <si>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</si>
  <si>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</si>
  <si>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</si>
  <si>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</si>
  <si>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</si>
  <si>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</si>
  <si>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</si>
  <si>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</si>
  <si>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</si>
  <si>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</si>
  <si>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</si>
  <si>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</si>
  <si>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</si>
  <si>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</si>
  <si>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</si>
  <si>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</si>
  <si>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</si>
  <si>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</si>
  <si>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</si>
  <si>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</si>
  <si>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</si>
  <si>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</si>
  <si>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</si>
  <si>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</si>
  <si>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</si>
  <si>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</si>
  <si>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</si>
  <si>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</si>
  <si>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</si>
  <si>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</si>
  <si>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</si>
  <si>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</si>
  <si>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</si>
  <si>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</si>
  <si>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</si>
  <si>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</si>
  <si>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</si>
  <si>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</si>
  <si>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</si>
  <si>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</si>
  <si>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</si>
  <si>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</si>
  <si>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</si>
  <si>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</si>
  <si>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</si>
  <si>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</si>
  <si>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</si>
  <si>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</si>
  <si>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</si>
  <si>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</si>
  <si>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</si>
  <si>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</si>
  <si>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</si>
  <si>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</si>
  <si>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</si>
  <si>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</si>
  <si>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</si>
  <si>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</si>
  <si>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</si>
  <si>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</si>
  <si>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</si>
  <si>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</si>
  <si>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</si>
  <si>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</si>
  <si>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</si>
  <si>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</si>
  <si>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</si>
  <si>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</si>
  <si>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</si>
  <si>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</si>
  <si>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</si>
  <si>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</si>
  <si>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</si>
  <si>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</si>
  <si>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</si>
  <si>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</si>
  <si>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</si>
  <si>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</si>
  <si>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</si>
  <si>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</si>
  <si>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</si>
  <si>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</si>
  <si>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</si>
  <si>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</si>
  <si>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</si>
  <si>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</si>
  <si>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</si>
  <si>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</si>
  <si>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</si>
  <si>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</si>
  <si>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</si>
  <si>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</si>
  <si>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</si>
  <si>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</si>
  <si>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</si>
  <si>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</si>
  <si>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</si>
  <si>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京都府宇治田原町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</si>
  <si>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</si>
  <si>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</si>
  <si>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</si>
  <si>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</si>
  <si>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</si>
  <si>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</si>
  <si>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</si>
  <si>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</si>
  <si>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</si>
  <si>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</si>
  <si>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</si>
  <si>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</si>
  <si>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</si>
  <si>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</si>
  <si>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</si>
  <si>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</si>
  <si>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</si>
  <si>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</si>
  <si>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</si>
  <si>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</si>
  <si>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</si>
  <si>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</si>
  <si>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</si>
  <si>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</si>
  <si>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</si>
  <si>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</si>
  <si>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</si>
  <si>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</si>
  <si>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</si>
  <si>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</si>
  <si>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</si>
  <si>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</si>
  <si>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</si>
  <si>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</si>
  <si>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</si>
  <si>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</si>
  <si>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</si>
  <si>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</si>
  <si>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</si>
  <si>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</si>
  <si>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</si>
  <si>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</si>
  <si>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</si>
  <si>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</si>
  <si>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</si>
  <si>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</si>
  <si>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</si>
  <si>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</si>
  <si>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</si>
  <si>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</si>
  <si>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</si>
  <si>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</si>
  <si>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</si>
  <si>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</si>
  <si>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</si>
  <si>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</si>
  <si>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</si>
  <si>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</si>
  <si>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</si>
  <si>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</si>
  <si>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</si>
  <si>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</si>
  <si>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</si>
  <si>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</si>
  <si>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</si>
  <si>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</si>
  <si>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</si>
  <si>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</si>
  <si>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</si>
  <si>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</si>
  <si>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</si>
  <si>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</si>
  <si>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</si>
  <si>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</si>
  <si>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</si>
  <si>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</si>
  <si>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</si>
  <si>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</si>
  <si>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</si>
  <si>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</si>
  <si>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</si>
  <si>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</si>
  <si>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</si>
  <si>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</si>
  <si>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</si>
  <si>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</si>
  <si>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</si>
  <si>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</si>
  <si>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</si>
  <si>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</si>
  <si>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</si>
  <si>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</si>
  <si>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</si>
  <si>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</si>
  <si>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</si>
  <si>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</si>
  <si>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</si>
  <si>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</si>
  <si>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</si>
  <si>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</si>
  <si>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</si>
  <si>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</si>
  <si>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</si>
  <si>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</si>
  <si>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</si>
  <si>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</si>
  <si>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</si>
  <si>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</si>
  <si>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</si>
  <si>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</si>
  <si>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</si>
  <si>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</si>
  <si>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</si>
  <si>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</si>
  <si>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</si>
  <si>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</si>
  <si>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</si>
  <si>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</si>
  <si>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</si>
  <si>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</si>
  <si>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</si>
  <si>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</si>
  <si>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</si>
  <si>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</si>
  <si>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</si>
  <si>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</si>
  <si>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</si>
  <si>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</si>
  <si>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</si>
  <si>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</si>
  <si>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</si>
  <si>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</si>
  <si>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</si>
  <si>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</si>
  <si>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</si>
  <si>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</si>
  <si>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</si>
  <si>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</si>
  <si>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</si>
  <si>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</si>
  <si>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</si>
  <si>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</si>
  <si>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</si>
  <si>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</si>
  <si>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</si>
  <si>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</si>
  <si>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</si>
  <si>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</si>
  <si>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</si>
  <si>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</si>
  <si>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</si>
  <si>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</si>
  <si>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</si>
  <si>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京都府宇治田原町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</si>
  <si>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</si>
  <si>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</si>
  <si>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</si>
  <si>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</si>
  <si>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</si>
  <si>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</si>
  <si>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</si>
  <si>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</si>
  <si>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</si>
  <si>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</si>
  <si>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</si>
  <si>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</si>
  <si>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</si>
  <si>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</si>
  <si>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</si>
  <si>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</si>
  <si>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</si>
  <si>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</si>
  <si>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</si>
  <si>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</si>
  <si>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</si>
  <si>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</si>
  <si>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</si>
  <si>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</si>
  <si>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</si>
  <si>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</si>
  <si>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</si>
  <si>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</si>
  <si>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</si>
  <si>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</si>
  <si>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</si>
  <si>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</si>
  <si>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</si>
  <si>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</si>
  <si>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</si>
  <si>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</si>
  <si>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</si>
  <si>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</si>
  <si>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</si>
  <si>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</si>
  <si>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</si>
  <si>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</si>
  <si>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</si>
  <si>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</si>
  <si>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</si>
  <si>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</si>
  <si>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</si>
  <si>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</si>
  <si>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</si>
  <si>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</si>
  <si>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</si>
  <si>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</si>
  <si>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</si>
  <si>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</si>
  <si>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</si>
  <si>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</si>
  <si>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</si>
  <si>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</si>
  <si>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</si>
  <si>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</si>
  <si>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</si>
  <si>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</si>
  <si>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</si>
  <si>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</si>
  <si>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</si>
  <si>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</si>
  <si>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</si>
  <si>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</si>
  <si>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</si>
  <si>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</si>
  <si>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</si>
  <si>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</si>
  <si>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</si>
  <si>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</si>
  <si>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</si>
  <si>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</si>
  <si>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</si>
  <si>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</si>
  <si>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</si>
  <si>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</si>
  <si>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</si>
  <si>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</si>
  <si>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</si>
  <si>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</si>
  <si>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</si>
  <si>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</si>
  <si>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</si>
  <si>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</si>
  <si>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</si>
  <si>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</si>
  <si>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</si>
  <si>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</si>
  <si>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</si>
  <si>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</si>
  <si>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</si>
  <si>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</si>
  <si>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宇治田原町下水道事業会計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</si>
  <si>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</si>
  <si>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</si>
  <si>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</si>
  <si>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</si>
  <si>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</si>
  <si>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</si>
  <si>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</si>
  <si>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</si>
  <si>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</si>
  <si>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</si>
  <si>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</si>
  <si>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</si>
  <si>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</si>
  <si>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</si>
  <si>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</si>
  <si>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</si>
  <si>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</si>
  <si>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</si>
  <si>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</si>
  <si>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</si>
  <si>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</si>
  <si>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</si>
  <si>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</si>
  <si>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</si>
  <si>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</si>
  <si>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</si>
  <si>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</si>
  <si>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</si>
  <si>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</si>
  <si>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</si>
  <si>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</si>
  <si>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</si>
  <si>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</si>
  <si>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</si>
  <si>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</si>
  <si>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</si>
  <si>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</si>
  <si>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</si>
  <si>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</si>
  <si>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</si>
  <si>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</si>
  <si>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</si>
  <si>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</si>
  <si>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</si>
  <si>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</si>
  <si>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</si>
  <si>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</si>
  <si>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</si>
  <si>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</si>
  <si>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</si>
  <si>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</si>
  <si>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</si>
  <si>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</si>
  <si>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</si>
  <si>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</si>
  <si>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</si>
  <si>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</si>
  <si>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</si>
  <si>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</si>
  <si>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</si>
  <si>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</si>
  <si>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</si>
  <si>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</si>
  <si>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</si>
  <si>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</si>
  <si>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</si>
  <si>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</si>
  <si>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</si>
  <si>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</si>
  <si>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</si>
  <si>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</si>
  <si>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</si>
  <si>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</si>
  <si>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</si>
  <si>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</si>
  <si>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</si>
  <si>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</si>
  <si>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</si>
  <si>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</si>
  <si>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</si>
  <si>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</si>
  <si>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</si>
  <si>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</si>
  <si>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</si>
  <si>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</si>
  <si>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</si>
  <si>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</si>
  <si>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</si>
  <si>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</si>
  <si>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</si>
  <si>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</si>
  <si>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</si>
  <si>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</si>
  <si>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</si>
  <si>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</si>
  <si>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</si>
  <si>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2.75</t>
  </si>
  <si>
    <t>▲ 6.68</t>
  </si>
  <si>
    <t>▲ 7.85</t>
  </si>
  <si>
    <t>▲ 4.54</t>
  </si>
  <si>
    <t>▲ 8.37</t>
  </si>
  <si>
    <t>宇治田原町水道事業会計</t>
  </si>
  <si>
    <t>一般会計</t>
  </si>
  <si>
    <t>宇治田原町介護保険特別会計</t>
  </si>
  <si>
    <t>宇治田原町下水道事業会計</t>
  </si>
  <si>
    <t>宇治田原町国民健康保険特別会計（事業勘定）</t>
  </si>
  <si>
    <t>▲ 2.08</t>
  </si>
  <si>
    <t>▲ 0.82</t>
  </si>
  <si>
    <t>宇治田原町後期高齢者医療特別会計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</si>
  <si>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</si>
  <si>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</si>
  <si>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</si>
  <si>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</si>
  <si>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</si>
  <si>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</si>
  <si>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</si>
  <si>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</si>
  <si>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城南衛生管理組合</t>
    <rPh sb="0" eb="2">
      <t>ジョウナン</t>
    </rPh>
    <rPh sb="2" eb="4">
      <t>エイセイ</t>
    </rPh>
    <rPh sb="4" eb="6">
      <t>カンリ</t>
    </rPh>
    <rPh sb="6" eb="8">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</si>
  <si>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</si>
  <si>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</si>
  <si>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京都府自治会館管理組合</t>
    <rPh sb="0" eb="3">
      <t>キョウトフ</t>
    </rPh>
    <rPh sb="3" eb="5">
      <t>ジチ</t>
    </rPh>
    <rPh sb="5" eb="7">
      <t>カイカン</t>
    </rPh>
    <rPh sb="7" eb="9">
      <t>カンリ</t>
    </rPh>
    <rPh sb="9" eb="11">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</si>
  <si>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</si>
  <si>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</si>
  <si>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京都地方税機構</t>
    <rPh sb="0" eb="2">
      <t>キョウト</t>
    </rPh>
    <rPh sb="2" eb="4">
      <t>チホウ</t>
    </rPh>
    <rPh sb="4" eb="5">
      <t>ゼイ</t>
    </rPh>
    <rPh sb="5" eb="7">
      <t>キコウ</t>
    </rPh>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</si>
  <si>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</si>
  <si>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</si>
  <si>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</si>
  <si>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地域づくり振興基金</t>
    <rPh sb="0" eb="2">
      <t>チイキ</t>
    </rPh>
    <rPh sb="5" eb="7">
      <t>シンコウ</t>
    </rPh>
    <rPh sb="7" eb="9">
      <t>キキン</t>
    </rPh>
    <phoneticPr fontId="2"/>
  </si>
  <si>
    <t>ふるさと応援基金</t>
    <rPh sb="4" eb="6">
      <t>オウエン</t>
    </rPh>
    <rPh sb="6" eb="8">
      <t>キキン</t>
    </rPh>
    <phoneticPr fontId="2"/>
  </si>
  <si>
    <t>地域福祉振興基金</t>
    <rPh sb="0" eb="2">
      <t>チイキ</t>
    </rPh>
    <rPh sb="2" eb="4">
      <t>フクシ</t>
    </rPh>
    <rPh sb="4" eb="6">
      <t>シンコウ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</si>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</sst>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A5EF-4041-98D1-B2FA7A0C5D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60027</c:v>
                </c:pt>
                <c:pt idx="1">
                  <c:v>49201</c:v>
                </c:pt>
                <c:pt idx="2">
                  <c:v>77780</c:v>
                </c:pt>
                <c:pt idx="3">
                  <c:v>152123</c:v>
                </c:pt>
                <c:pt idx="4">
                  <c:v>289756</c:v>
                </c:pt>
              </c:numCache>
            </c:numRef>
          </c:val>
          <c:smooth val="0"/>
          <c:extLst>
            <c:ext xmlns:c16="http://schemas.microsoft.com/office/drawing/2014/chart" uri="{C3380CC4-5D6E-409C-BE32-E72D297353CC}">
              <c16:uniqueId val="{00000001-A5EF-4041-98D1-B2FA7A0C5D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6.24</c:v>
                </c:pt>
                <c:pt idx="1">
                  <c:v>4.03</c:v>
                </c:pt>
                <c:pt idx="2">
                  <c:v>3.83</c:v>
                </c:pt>
                <c:pt idx="3">
                  <c:v>5.82</c:v>
                </c:pt>
                <c:pt idx="4">
                  <c:v>1.33</c:v>
                </c:pt>
              </c:numCache>
            </c:numRef>
          </c:val>
          <c:extLst>
            <c:ext xmlns:c16="http://schemas.microsoft.com/office/drawing/2014/chart" uri="{C3380CC4-5D6E-409C-BE32-E72D297353CC}">
              <c16:uniqueId val="{00000000-9466-4030-8390-C941772BCA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41.42</c:v>
                </c:pt>
                <c:pt idx="1">
                  <c:v>37.17</c:v>
                </c:pt>
                <c:pt idx="2">
                  <c:v>29.36</c:v>
                </c:pt>
                <c:pt idx="3">
                  <c:v>22.41</c:v>
                </c:pt>
                <c:pt idx="4">
                  <c:v>18.73</c:v>
                </c:pt>
              </c:numCache>
            </c:numRef>
          </c:val>
          <c:extLst>
            <c:ext xmlns:c16="http://schemas.microsoft.com/office/drawing/2014/chart" uri="{C3380CC4-5D6E-409C-BE32-E72D297353CC}">
              <c16:uniqueId val="{00000001-9466-4030-8390-C941772BCA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-2.75</c:v>
                </c:pt>
                <c:pt idx="1">
                  <c:v>-6.68</c:v>
                </c:pt>
                <c:pt idx="2">
                  <c:v>-7.85</c:v>
                </c:pt>
                <c:pt idx="3">
                  <c:v>-4.54</c:v>
                </c:pt>
                <c:pt idx="4">
                  <c:v>-8.3699999999999992</c:v>
                </c:pt>
              </c:numCache>
            </c:numRef>
          </c:val>
          <c:smooth val="0"/>
          <c:extLst>
            <c:ext xmlns:c16="http://schemas.microsoft.com/office/drawing/2014/chart" uri="{C3380CC4-5D6E-409C-BE32-E72D297353CC}">
              <c16:uniqueId val="{00000002-9466-4030-8390-C941772BCA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0.84</c:v>
                </c:pt>
                <c:pt idx="4">
                  <c:v>#N/A</c:v>
                </c:pt>
                <c:pt idx="5">
                  <c:v>0.49</c:v>
                </c:pt>
                <c:pt idx="6">
                  <c:v>#N/A</c:v>
                </c:pt>
                <c:pt idx="7">
                  <c:v>2.09</c:v>
                </c:pt>
                <c:pt idx="8">
                  <c:v>0</c:v>
                </c:pt>
                <c:pt idx="9">
                  <c:v>0</c:v>
                </c:pt>
              </c:numCache>
            </c:numRef>
          </c:val>
          <c:extLst>
            <c:ext xmlns:c16="http://schemas.microsoft.com/office/drawing/2014/chart" uri="{C3380CC4-5D6E-409C-BE32-E72D297353CC}">
              <c16:uniqueId val="{00000000-5586-4ABD-8746-58FF107912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86-4ABD-8746-58FF107912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86-4ABD-8746-58FF107912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586-4ABD-8746-58FF1079120D}"/>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4-5586-4ABD-8746-58FF1079120D}"/>
            </c:ext>
          </c:extLst>
        </c:ser>
        <c:ser>
          <c:idx val="5"/>
          <c:order val="5"/>
          <c:tx>
            <c:strRef>
              <c:f>データシート!$A$32</c:f>
              <c:strCache>
                <c:ptCount val="1"/>
                <c:pt idx="0">
                  <c:v>宇治田原町国民健康保険特別会計（事業勘定）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2.08</c:v>
                </c:pt>
                <c:pt idx="1">
                  <c:v>#N/A</c:v>
                </c:pt>
                <c:pt idx="2">
                  <c:v>0.82</c:v>
                </c:pt>
                <c:pt idx="3">
                  <c:v>#N/A</c:v>
                </c:pt>
                <c:pt idx="4">
                  <c:v>#N/A</c:v>
                </c:pt>
                <c:pt idx="5">
                  <c:v>1.03</c:v>
                </c:pt>
                <c:pt idx="6">
                  <c:v>#N/A</c:v>
                </c:pt>
                <c:pt idx="7">
                  <c:v>0.56000000000000005</c:v>
                </c:pt>
                <c:pt idx="8">
                  <c:v>#N/A</c:v>
                </c:pt>
                <c:pt idx="9">
                  <c:v>0.42</c:v>
                </c:pt>
              </c:numCache>
            </c:numRef>
          </c:val>
          <c:extLst>
            <c:ext xmlns:c16="http://schemas.microsoft.com/office/drawing/2014/chart" uri="{C3380CC4-5D6E-409C-BE32-E72D297353CC}">
              <c16:uniqueId val="{00000005-5586-4ABD-8746-58FF1079120D}"/>
            </c:ext>
          </c:extLst>
        </c:ser>
        <c:ser>
          <c:idx val="6"/>
          <c:order val="6"/>
          <c:tx>
            <c:strRef>
              <c:f>データシート!$A$33</c:f>
              <c:strCache>
                <c:ptCount val="1"/>
                <c:pt idx="0">
                  <c:v>宇治田原町下水道事業会計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6-5586-4ABD-8746-58FF1079120D}"/>
            </c:ext>
          </c:extLst>
        </c:ser>
        <c:ser>
          <c:idx val="7"/>
          <c:order val="7"/>
          <c:tx>
            <c:strRef>
              <c:f>データシート!$A$34</c:f>
              <c:strCache>
                <c:ptCount val="1"/>
                <c:pt idx="0">
                  <c:v>宇治田原町介護保険特別会計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0.61</c:v>
                </c:pt>
                <c:pt idx="4">
                  <c:v>#N/A</c:v>
                </c:pt>
                <c:pt idx="5">
                  <c:v>0.96</c:v>
                </c:pt>
                <c:pt idx="6">
                  <c:v>#N/A</c:v>
                </c:pt>
                <c:pt idx="7">
                  <c:v>1.1100000000000001</c:v>
                </c:pt>
                <c:pt idx="8">
                  <c:v>#N/A</c:v>
                </c:pt>
                <c:pt idx="9">
                  <c:v>1.31</c:v>
                </c:pt>
              </c:numCache>
            </c:numRef>
          </c:val>
          <c:extLst>
            <c:ext xmlns:c16="http://schemas.microsoft.com/office/drawing/2014/chart" uri="{C3380CC4-5D6E-409C-BE32-E72D297353CC}">
              <c16:uniqueId val="{00000007-5586-4ABD-8746-58FF107912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6.24</c:v>
                </c:pt>
                <c:pt idx="2">
                  <c:v>#N/A</c:v>
                </c:pt>
                <c:pt idx="3">
                  <c:v>4.0199999999999996</c:v>
                </c:pt>
                <c:pt idx="4">
                  <c:v>#N/A</c:v>
                </c:pt>
                <c:pt idx="5">
                  <c:v>3.83</c:v>
                </c:pt>
                <c:pt idx="6">
                  <c:v>#N/A</c:v>
                </c:pt>
                <c:pt idx="7">
                  <c:v>5.81</c:v>
                </c:pt>
                <c:pt idx="8">
                  <c:v>#N/A</c:v>
                </c:pt>
                <c:pt idx="9">
                  <c:v>1.33</c:v>
                </c:pt>
              </c:numCache>
            </c:numRef>
          </c:val>
          <c:extLst>
            <c:ext xmlns:c16="http://schemas.microsoft.com/office/drawing/2014/chart" uri="{C3380CC4-5D6E-409C-BE32-E72D297353CC}">
              <c16:uniqueId val="{00000008-5586-4ABD-8746-58FF1079120D}"/>
            </c:ext>
          </c:extLst>
        </c:ser>
        <c:ser>
          <c:idx val="9"/>
          <c:order val="9"/>
          <c:tx>
            <c:strRef>
              <c:f>データシート!$A$36</c:f>
              <c:strCache>
                <c:ptCount val="1"/>
                <c:pt idx="0">
                  <c:v>宇治田原町水道事業会計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10.34</c:v>
                </c:pt>
                <c:pt idx="2">
                  <c:v>#N/A</c:v>
                </c:pt>
                <c:pt idx="3">
                  <c:v>7.3</c:v>
                </c:pt>
                <c:pt idx="4">
                  <c:v>#N/A</c:v>
                </c:pt>
                <c:pt idx="5">
                  <c:v>5.04</c:v>
                </c:pt>
                <c:pt idx="6">
                  <c:v>#N/A</c:v>
                </c:pt>
                <c:pt idx="7">
                  <c:v>4.42</c:v>
                </c:pt>
                <c:pt idx="8">
                  <c:v>#N/A</c:v>
                </c:pt>
                <c:pt idx="9">
                  <c:v>5.75</c:v>
                </c:pt>
              </c:numCache>
            </c:numRef>
          </c:val>
          <c:extLst>
            <c:ext xmlns:c16="http://schemas.microsoft.com/office/drawing/2014/chart" uri="{C3380CC4-5D6E-409C-BE32-E72D297353CC}">
              <c16:uniqueId val="{00000009-5586-4ABD-8746-58FF107912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c:v>
                </c:pt>
                <c:pt idx="5">
                  <c:v>408</c:v>
                </c:pt>
                <c:pt idx="8">
                  <c:v>439</c:v>
                </c:pt>
                <c:pt idx="11">
                  <c:v>440</c:v>
                </c:pt>
                <c:pt idx="14">
                  <c:v>410</c:v>
                </c:pt>
              </c:numCache>
            </c:numRef>
          </c:val>
          <c:extLst>
            <c:ext xmlns:c16="http://schemas.microsoft.com/office/drawing/2014/chart" uri="{C3380CC4-5D6E-409C-BE32-E72D297353CC}">
              <c16:uniqueId val="{00000000-6ED9-404E-8A33-DAE99F07B5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D9-404E-8A33-DAE99F07B5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D9-404E-8A33-DAE99F07B5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14</c:v>
                </c:pt>
                <c:pt idx="6">
                  <c:v>14</c:v>
                </c:pt>
                <c:pt idx="9">
                  <c:v>18</c:v>
                </c:pt>
                <c:pt idx="12">
                  <c:v>17</c:v>
                </c:pt>
              </c:numCache>
            </c:numRef>
          </c:val>
          <c:extLst>
            <c:ext xmlns:c16="http://schemas.microsoft.com/office/drawing/2014/chart" uri="{C3380CC4-5D6E-409C-BE32-E72D297353CC}">
              <c16:uniqueId val="{00000003-6ED9-404E-8A33-DAE99F07B5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121</c:v>
                </c:pt>
                <c:pt idx="3">
                  <c:v>131</c:v>
                </c:pt>
                <c:pt idx="6">
                  <c:v>137</c:v>
                </c:pt>
                <c:pt idx="9">
                  <c:v>162</c:v>
                </c:pt>
                <c:pt idx="12">
                  <c:v>144</c:v>
                </c:pt>
              </c:numCache>
            </c:numRef>
          </c:val>
          <c:extLst>
            <c:ext xmlns:c16="http://schemas.microsoft.com/office/drawing/2014/chart" uri="{C3380CC4-5D6E-409C-BE32-E72D297353CC}">
              <c16:uniqueId val="{00000004-6ED9-404E-8A33-DAE99F07B5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D9-404E-8A33-DAE99F07B5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D9-404E-8A33-DAE99F07B5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381</c:v>
                </c:pt>
                <c:pt idx="3">
                  <c:v>371</c:v>
                </c:pt>
                <c:pt idx="6">
                  <c:v>390</c:v>
                </c:pt>
                <c:pt idx="9">
                  <c:v>395</c:v>
                </c:pt>
                <c:pt idx="12">
                  <c:v>419</c:v>
                </c:pt>
              </c:numCache>
            </c:numRef>
          </c:val>
          <c:extLst>
            <c:ext xmlns:c16="http://schemas.microsoft.com/office/drawing/2014/chart" uri="{C3380CC4-5D6E-409C-BE32-E72D297353CC}">
              <c16:uniqueId val="{00000007-6ED9-404E-8A33-DAE99F07B5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c:v>
                </c:pt>
                <c:pt idx="2">
                  <c:v>#N/A</c:v>
                </c:pt>
                <c:pt idx="3">
                  <c:v>#N/A</c:v>
                </c:pt>
                <c:pt idx="4">
                  <c:v>108</c:v>
                </c:pt>
                <c:pt idx="5">
                  <c:v>#N/A</c:v>
                </c:pt>
                <c:pt idx="6">
                  <c:v>#N/A</c:v>
                </c:pt>
                <c:pt idx="7">
                  <c:v>102</c:v>
                </c:pt>
                <c:pt idx="8">
                  <c:v>#N/A</c:v>
                </c:pt>
                <c:pt idx="9">
                  <c:v>#N/A</c:v>
                </c:pt>
                <c:pt idx="10">
                  <c:v>135</c:v>
                </c:pt>
                <c:pt idx="11">
                  <c:v>#N/A</c:v>
                </c:pt>
                <c:pt idx="12">
                  <c:v>#N/A</c:v>
                </c:pt>
                <c:pt idx="13">
                  <c:v>170</c:v>
                </c:pt>
                <c:pt idx="14">
                  <c:v>#N/A</c:v>
                </c:pt>
              </c:numCache>
            </c:numRef>
          </c:val>
          <c:smooth val="0"/>
          <c:extLst>
            <c:ext xmlns:c16="http://schemas.microsoft.com/office/drawing/2014/chart" uri="{C3380CC4-5D6E-409C-BE32-E72D297353CC}">
              <c16:uniqueId val="{00000008-6ED9-404E-8A33-DAE99F07B5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5047</c:v>
                </c:pt>
                <c:pt idx="5">
                  <c:v>5035</c:v>
                </c:pt>
                <c:pt idx="8">
                  <c:v>5077</c:v>
                </c:pt>
                <c:pt idx="11">
                  <c:v>5201</c:v>
                </c:pt>
                <c:pt idx="14">
                  <c:v>5489</c:v>
                </c:pt>
              </c:numCache>
            </c:numRef>
          </c:val>
          <c:extLst>
            <c:ext xmlns:c16="http://schemas.microsoft.com/office/drawing/2014/chart" uri="{C3380CC4-5D6E-409C-BE32-E72D297353CC}">
              <c16:uniqueId val="{00000000-BDD4-4D2A-9D50-F47FBF7986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c:v>
                </c:pt>
                <c:pt idx="5">
                  <c:v>99</c:v>
                </c:pt>
                <c:pt idx="8">
                  <c:v>68</c:v>
                </c:pt>
                <c:pt idx="11">
                  <c:v>37</c:v>
                </c:pt>
                <c:pt idx="14">
                  <c:v>30</c:v>
                </c:pt>
              </c:numCache>
            </c:numRef>
          </c:val>
          <c:extLst>
            <c:ext xmlns:c16="http://schemas.microsoft.com/office/drawing/2014/chart" uri="{C3380CC4-5D6E-409C-BE32-E72D297353CC}">
              <c16:uniqueId val="{00000001-BDD4-4D2A-9D50-F47FBF7986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2565</c:v>
                </c:pt>
                <c:pt idx="5">
                  <c:v>2446</c:v>
                </c:pt>
                <c:pt idx="8">
                  <c:v>2193</c:v>
                </c:pt>
                <c:pt idx="11">
                  <c:v>1684</c:v>
                </c:pt>
                <c:pt idx="14">
                  <c:v>1304</c:v>
                </c:pt>
              </c:numCache>
            </c:numRef>
          </c:val>
          <c:extLst>
            <c:ext xmlns:c16="http://schemas.microsoft.com/office/drawing/2014/chart" uri="{C3380CC4-5D6E-409C-BE32-E72D297353CC}">
              <c16:uniqueId val="{00000002-BDD4-4D2A-9D50-F47FBF7986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D4-4D2A-9D50-F47FBF7986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D4-4D2A-9D50-F47FBF7986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D4-4D2A-9D50-F47FBF7986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477</c:v>
                </c:pt>
                <c:pt idx="3">
                  <c:v>533</c:v>
                </c:pt>
                <c:pt idx="6">
                  <c:v>530</c:v>
                </c:pt>
                <c:pt idx="9">
                  <c:v>488</c:v>
                </c:pt>
                <c:pt idx="12">
                  <c:v>489</c:v>
                </c:pt>
              </c:numCache>
            </c:numRef>
          </c:val>
          <c:extLst>
            <c:ext xmlns:c16="http://schemas.microsoft.com/office/drawing/2014/chart" uri="{C3380CC4-5D6E-409C-BE32-E72D297353CC}">
              <c16:uniqueId val="{00000006-BDD4-4D2A-9D50-F47FBF7986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108</c:v>
                </c:pt>
                <c:pt idx="3">
                  <c:v>188</c:v>
                </c:pt>
                <c:pt idx="6">
                  <c:v>242</c:v>
                </c:pt>
                <c:pt idx="9">
                  <c:v>233</c:v>
                </c:pt>
                <c:pt idx="12">
                  <c:v>233</c:v>
                </c:pt>
              </c:numCache>
            </c:numRef>
          </c:val>
          <c:extLst>
            <c:ext xmlns:c16="http://schemas.microsoft.com/office/drawing/2014/chart" uri="{C3380CC4-5D6E-409C-BE32-E72D297353CC}">
              <c16:uniqueId val="{00000007-BDD4-4D2A-9D50-F47FBF7986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1959</c:v>
                </c:pt>
                <c:pt idx="3">
                  <c:v>2254</c:v>
                </c:pt>
                <c:pt idx="6">
                  <c:v>2303</c:v>
                </c:pt>
                <c:pt idx="9">
                  <c:v>2330</c:v>
                </c:pt>
                <c:pt idx="12">
                  <c:v>2391</c:v>
                </c:pt>
              </c:numCache>
            </c:numRef>
          </c:val>
          <c:extLst>
            <c:ext xmlns:c16="http://schemas.microsoft.com/office/drawing/2014/chart" uri="{C3380CC4-5D6E-409C-BE32-E72D297353CC}">
              <c16:uniqueId val="{00000008-BDD4-4D2A-9D50-F47FBF7986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c:v>
                </c:pt>
                <c:pt idx="3">
                  <c:v>29</c:v>
                </c:pt>
                <c:pt idx="6">
                  <c:v>26</c:v>
                </c:pt>
                <c:pt idx="9">
                  <c:v>24</c:v>
                </c:pt>
                <c:pt idx="12">
                  <c:v>21</c:v>
                </c:pt>
              </c:numCache>
            </c:numRef>
          </c:val>
          <c:extLst>
            <c:ext xmlns:c16="http://schemas.microsoft.com/office/drawing/2014/chart" uri="{C3380CC4-5D6E-409C-BE32-E72D297353CC}">
              <c16:uniqueId val="{00000009-BDD4-4D2A-9D50-F47FBF7986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4295</c:v>
                </c:pt>
                <c:pt idx="3">
                  <c:v>4322</c:v>
                </c:pt>
                <c:pt idx="6">
                  <c:v>4473</c:v>
                </c:pt>
                <c:pt idx="9">
                  <c:v>4863</c:v>
                </c:pt>
                <c:pt idx="12">
                  <c:v>6399</c:v>
                </c:pt>
              </c:numCache>
            </c:numRef>
          </c:val>
          <c:extLst>
            <c:ext xmlns:c16="http://schemas.microsoft.com/office/drawing/2014/chart" uri="{C3380CC4-5D6E-409C-BE32-E72D297353CC}">
              <c16:uniqueId val="{0000000A-BDD4-4D2A-9D50-F47FBF7986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237</c:v>
                </c:pt>
                <c:pt idx="8">
                  <c:v>#N/A</c:v>
                </c:pt>
                <c:pt idx="9">
                  <c:v>#N/A</c:v>
                </c:pt>
                <c:pt idx="10">
                  <c:v>1016</c:v>
                </c:pt>
                <c:pt idx="11">
                  <c:v>#N/A</c:v>
                </c:pt>
                <c:pt idx="12">
                  <c:v>#N/A</c:v>
                </c:pt>
                <c:pt idx="13">
                  <c:v>2711</c:v>
                </c:pt>
                <c:pt idx="14">
                  <c:v>#N/A</c:v>
                </c:pt>
              </c:numCache>
            </c:numRef>
          </c:val>
          <c:smooth val="0"/>
          <c:extLst>
            <c:ext xmlns:c16="http://schemas.microsoft.com/office/drawing/2014/chart" uri="{C3380CC4-5D6E-409C-BE32-E72D297353CC}">
              <c16:uniqueId val="{0000000B-BDD4-4D2A-9D50-F47FBF7986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834</c:v>
                </c:pt>
                <c:pt idx="1">
                  <c:v>645</c:v>
                </c:pt>
                <c:pt idx="2">
                  <c:v>535</c:v>
                </c:pt>
              </c:numCache>
            </c:numRef>
          </c:val>
          <c:extLst>
            <c:ext xmlns:c16="http://schemas.microsoft.com/office/drawing/2014/chart" uri="{C3380CC4-5D6E-409C-BE32-E72D297353CC}">
              <c16:uniqueId val="{00000000-C71F-4220-BD9E-53AB5DF41E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71F-4220-BD9E-53AB5DF41E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1273</c:v>
                </c:pt>
                <c:pt idx="1">
                  <c:v>954</c:v>
                </c:pt>
                <c:pt idx="2">
                  <c:v>683</c:v>
                </c:pt>
              </c:numCache>
            </c:numRef>
          </c:val>
          <c:extLst>
            <c:ext xmlns:c16="http://schemas.microsoft.com/office/drawing/2014/chart" uri="{C3380CC4-5D6E-409C-BE32-E72D297353CC}">
              <c16:uniqueId val="{00000002-C71F-4220-BD9E-53AB5DF41E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の繰入金の大半を占める下水道事業債償還額は近年横ばいの状況であるが、新庁舎建設や主要幹線道路整備、下水道整備の拡張など大型公共事業の実施をしているため、平成２６年度並みに実質公債費比率の分子は増加している。</a:t>
          </a:r>
          <a:endParaRPr lang="ja-JP" altLang="ja-JP" sz="1400">
            <a:effectLst/>
          </a:endParaRPr>
        </a:p>
        <a:p>
          <a:r>
            <a:rPr kumimoji="1" lang="ja-JP" altLang="ja-JP" sz="1100">
              <a:solidFill>
                <a:schemeClr val="dk1"/>
              </a:solidFill>
              <a:effectLst/>
              <a:latin typeface="+mn-lt"/>
              <a:ea typeface="+mn-ea"/>
              <a:cs typeface="+mn-cs"/>
            </a:rPr>
            <a:t>今後の公債費については、過度な公債費負担とならないよう、起債対象となる投資的事業を計画的に実施していく必要があると考えている。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今後も減債基金を繰入をする予定がないため、積立をする必要がないと考えている。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８年度までのマイナスの数値から一転し、平成２９年度以降プラスの数値に悪化した。近年の状況としては地方債残高が増加傾向にあることや充当可能基金が減少傾向にあることなどが要因となっている。</a:t>
          </a:r>
          <a:endParaRPr lang="ja-JP" altLang="ja-JP">
            <a:effectLst/>
          </a:endParaRPr>
        </a:p>
        <a:p>
          <a:r>
            <a:rPr kumimoji="1" lang="ja-JP" altLang="ja-JP" sz="1100">
              <a:solidFill>
                <a:schemeClr val="dk1"/>
              </a:solidFill>
              <a:effectLst/>
              <a:latin typeface="+mn-lt"/>
              <a:ea typeface="+mn-ea"/>
              <a:cs typeface="+mn-cs"/>
            </a:rPr>
            <a:t>現在実施している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年度から財源不足補填により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年連続で財政調整基金を取り崩しを行ったため、基金残高は減少している。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基金残高の減少を極力抑え、健全な財政運営に努める。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新庁舎建設に新庁舎建設基金を充当し、保育所、小中学校等の施設整備に公共施設整備基金を充当。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上記施設の整備により、基金の残高が減少している。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ふるさと納税によるふるさと応援基金の積み立てが増加しているものの、その他の特定目的基金を過度に取り崩さないよう、健全な財政運営に努める必要がある。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年度において、財政調整基金は財源不足補填に</a:t>
          </a:r>
          <a:r>
            <a:rPr kumimoji="1" lang="ja-JP" altLang="ja-JP" sz="1100">
              <a:solidFill>
                <a:schemeClr val="tx1"/>
              </a:solidFill>
              <a:effectLst/>
              <a:latin typeface="+mn-lt"/>
              <a:ea typeface="+mn-ea"/>
              <a:cs typeface="+mn-cs"/>
            </a:rPr>
            <a:t>より１億</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００万円</a:t>
          </a:r>
          <a:r>
            <a:rPr kumimoji="1" lang="ja-JP" altLang="ja-JP" sz="1100">
              <a:solidFill>
                <a:schemeClr val="dk1"/>
              </a:solidFill>
              <a:effectLst/>
              <a:latin typeface="+mn-lt"/>
              <a:ea typeface="+mn-ea"/>
              <a:cs typeface="+mn-cs"/>
            </a:rPr>
            <a:t>取り崩しを行ったため、基金残高は減少している。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財政調整基金残高の減少を極力抑え、健全な財政運営に努める。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年度については、取り崩しを行っていない。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今後も取り崩すことなく健全な財政運営に努める。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宇治田原工業団地やその他の法人事業所の税収入等により、類似団体平均を上回る税収があるため、０．６４となっている。近年は低下傾向（平成２０年度の０．７４をピークに８年連続して低下）であったもののここ数年は０．６４を維持している。引き続き財政基盤強化のため、税の徴収強化や企業の立地促進等の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81945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81945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普通建設事業費が高い傾向にあることから、９</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％と類似団体平均を上回っている。</a:t>
          </a:r>
          <a:endParaRPr lang="ja-JP" altLang="ja-JP" sz="1400">
            <a:solidFill>
              <a:schemeClr val="tx1"/>
            </a:solidFill>
            <a:effectLst/>
          </a:endParaRPr>
        </a:p>
        <a:p>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人件費や扶助費などの義務的経費がほぼ横ばいで</a:t>
          </a:r>
          <a:r>
            <a:rPr kumimoji="1" lang="ja-JP" altLang="en-US" sz="1100">
              <a:solidFill>
                <a:schemeClr val="tx1"/>
              </a:solidFill>
              <a:effectLst/>
              <a:latin typeface="+mn-lt"/>
              <a:ea typeface="+mn-ea"/>
              <a:cs typeface="+mn-cs"/>
            </a:rPr>
            <a:t>あったが</a:t>
          </a:r>
          <a:r>
            <a:rPr kumimoji="1" lang="ja-JP" altLang="ja-JP" sz="1100">
              <a:solidFill>
                <a:schemeClr val="tx1"/>
              </a:solidFill>
              <a:effectLst/>
              <a:latin typeface="+mn-lt"/>
              <a:ea typeface="+mn-ea"/>
              <a:cs typeface="+mn-cs"/>
            </a:rPr>
            <a:t>、臨時財政対策債が減少し</a:t>
          </a:r>
          <a:r>
            <a:rPr kumimoji="1" lang="ja-JP" altLang="en-US" sz="1100">
              <a:solidFill>
                <a:schemeClr val="tx1"/>
              </a:solidFill>
              <a:effectLst/>
              <a:latin typeface="+mn-lt"/>
              <a:ea typeface="+mn-ea"/>
              <a:cs typeface="+mn-cs"/>
            </a:rPr>
            <a:t>たため、</a:t>
          </a:r>
          <a:r>
            <a:rPr kumimoji="1" lang="ja-JP" altLang="ja-JP" sz="1100">
              <a:solidFill>
                <a:schemeClr val="dk1"/>
              </a:solidFill>
              <a:effectLst/>
              <a:latin typeface="+mn-lt"/>
              <a:ea typeface="+mn-ea"/>
              <a:cs typeface="+mn-cs"/>
            </a:rPr>
            <a:t>前年度に比べ０．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した。今後、主要幹線道路整備などの投資的経費の伸びにより、公債費の増加が見込まれることから、義務的経費の抑制及び町税等収入の確保対策に取り組み、経常収支比率の上昇抑制に努める。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64</xdr:row>
      <xdr:rowOff>169672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135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135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51308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51308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560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effectLst/>
          </a:endParaRPr>
        </a:p>
        <a:p>
          <a:r>
            <a:rPr kumimoji="1" lang="ja-JP" altLang="ja-JP" sz="1100">
              <a:solidFill>
                <a:schemeClr val="dk1"/>
              </a:solidFill>
              <a:effectLst/>
              <a:latin typeface="+mn-lt"/>
              <a:ea typeface="+mn-ea"/>
              <a:cs typeface="+mn-cs"/>
            </a:rPr>
            <a:t>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31826</xdr:rowOff>
    </xdr:from>
    <xdr:to>
      <xdr:col>23</xdr:col>
      <xdr:colOff>133350</xdr:colOff>
      <xdr:row>82</xdr:row>
      <xdr:rowOff>44450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0726"/>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16011</xdr:rowOff>
    </xdr:from>
    <xdr:to>
      <xdr:col>19</xdr:col>
      <xdr:colOff>133350</xdr:colOff>
      <xdr:row>82</xdr:row>
      <xdr:rowOff>31826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74911"/>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3404</xdr:rowOff>
    </xdr:from>
    <xdr:to>
      <xdr:col>15</xdr:col>
      <xdr:colOff>82550</xdr:colOff>
      <xdr:row>82</xdr:row>
      <xdr:rowOff>16011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62304"/>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162975</xdr:rowOff>
    </xdr:from>
    <xdr:to>
      <xdr:col>11</xdr:col>
      <xdr:colOff>31750</xdr:colOff>
      <xdr:row>82</xdr:row>
      <xdr:rowOff>3404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50425"/>
          <a:ext cx="8890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165100</xdr:rowOff>
    </xdr:from>
    <xdr:to>
      <xdr:col>23</xdr:col>
      <xdr:colOff>184150</xdr:colOff>
      <xdr:row>82</xdr:row>
      <xdr:rowOff>95250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10177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152476</xdr:rowOff>
    </xdr:from>
    <xdr:to>
      <xdr:col>19</xdr:col>
      <xdr:colOff>184150</xdr:colOff>
      <xdr:row>82</xdr:row>
      <xdr:rowOff>82626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92803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136661</xdr:rowOff>
    </xdr:from>
    <xdr:to>
      <xdr:col>15</xdr:col>
      <xdr:colOff>133350</xdr:colOff>
      <xdr:row>82</xdr:row>
      <xdr:rowOff>66811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76988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124054</xdr:rowOff>
    </xdr:from>
    <xdr:to>
      <xdr:col>11</xdr:col>
      <xdr:colOff>82550</xdr:colOff>
      <xdr:row>82</xdr:row>
      <xdr:rowOff>54204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64381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112175</xdr:rowOff>
    </xdr:from>
    <xdr:to>
      <xdr:col>7</xdr:col>
      <xdr:colOff>31750</xdr:colOff>
      <xdr:row>82</xdr:row>
      <xdr:rowOff>42325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52502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endParaRPr lang="ja-JP" altLang="ja-JP" sz="1400">
            <a:effectLst/>
          </a:endParaRPr>
        </a:p>
        <a:p>
          <a:r>
            <a:rPr kumimoji="1" lang="ja-JP" altLang="ja-JP" sz="1100">
              <a:solidFill>
                <a:schemeClr val="dk1"/>
              </a:solidFill>
              <a:effectLst/>
              <a:latin typeface="+mn-lt"/>
              <a:ea typeface="+mn-ea"/>
              <a:cs typeface="+mn-cs"/>
            </a:rPr>
            <a:t>国に準拠した給与体系を採用しているものの、ラスパイレス指数の前年度数値は９６．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今後も適正な人事配置と行政効率の高い組織づくりを進めていくとともに、国基準を基本に給与の適正化に努める。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113091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73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5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87</xdr:row>
      <xdr:rowOff>159959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4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第６次定員適正化計画（計画期間：平成２７年度～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年度）に基づく定員管理を</a:t>
          </a:r>
          <a:r>
            <a:rPr kumimoji="1" lang="ja-JP" altLang="ja-JP" sz="1100">
              <a:solidFill>
                <a:schemeClr val="tx1"/>
              </a:solidFill>
              <a:effectLst/>
              <a:latin typeface="+mn-lt"/>
              <a:ea typeface="+mn-ea"/>
              <a:cs typeface="+mn-cs"/>
            </a:rPr>
            <a:t>行っており、</a:t>
          </a:r>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年度は計画値１１４名に対し実績値１１</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名</a:t>
          </a:r>
          <a:r>
            <a:rPr kumimoji="1" lang="ja-JP" altLang="en-US" sz="1100">
              <a:solidFill>
                <a:schemeClr val="tx1"/>
              </a:solidFill>
              <a:effectLst/>
              <a:latin typeface="+mn-lt"/>
              <a:ea typeface="+mn-ea"/>
              <a:cs typeface="+mn-cs"/>
            </a:rPr>
            <a:t>と同数となって</a:t>
          </a:r>
          <a:r>
            <a:rPr kumimoji="1" lang="ja-JP" altLang="ja-JP" sz="1100">
              <a:solidFill>
                <a:schemeClr val="tx1"/>
              </a:solidFill>
              <a:effectLst/>
              <a:latin typeface="+mn-lt"/>
              <a:ea typeface="+mn-ea"/>
              <a:cs typeface="+mn-cs"/>
            </a:rPr>
            <a:t>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平成２７年度</a:t>
          </a:r>
          <a:r>
            <a:rPr kumimoji="1" lang="ja-JP" altLang="ja-JP" sz="1100">
              <a:solidFill>
                <a:schemeClr val="dk1"/>
              </a:solidFill>
              <a:effectLst/>
              <a:latin typeface="+mn-lt"/>
              <a:ea typeface="+mn-ea"/>
              <a:cs typeface="+mn-cs"/>
            </a:rPr>
            <a:t>より類似団体類型が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１に変更されたが、人口当たり職員数は類似団体平均を下回る状況となっている。</a:t>
          </a:r>
          <a:endParaRPr lang="ja-JP" altLang="ja-JP" sz="1400">
            <a:effectLst/>
          </a:endParaRPr>
        </a:p>
        <a:p>
          <a:r>
            <a:rPr kumimoji="1" lang="ja-JP" altLang="ja-JP" sz="1100">
              <a:solidFill>
                <a:schemeClr val="dk1"/>
              </a:solidFill>
              <a:effectLst/>
              <a:latin typeface="+mn-lt"/>
              <a:ea typeface="+mn-ea"/>
              <a:cs typeface="+mn-cs"/>
            </a:rPr>
            <a:t>主要幹線道路整備等、本町にとって重要かつ大きな事業を抱えているが、民間委託化、退職者不補充等の職員削減に取り組み、引き続き適正な定員管理に努める。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31432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3124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26003</xdr:rowOff>
    </xdr:from>
    <xdr:to>
      <xdr:col>77</xdr:col>
      <xdr:colOff>44450</xdr:colOff>
      <xdr:row>60</xdr:row>
      <xdr:rowOff>31432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1300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5493</xdr:rowOff>
    </xdr:from>
    <xdr:to>
      <xdr:col>72</xdr:col>
      <xdr:colOff>203200</xdr:colOff>
      <xdr:row>60</xdr:row>
      <xdr:rowOff>26003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92493"/>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4287</xdr:rowOff>
    </xdr:from>
    <xdr:to>
      <xdr:col>68</xdr:col>
      <xdr:colOff>152400</xdr:colOff>
      <xdr:row>60</xdr:row>
      <xdr:rowOff>5493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9128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152082</xdr:rowOff>
    </xdr:from>
    <xdr:to>
      <xdr:col>77</xdr:col>
      <xdr:colOff>95250</xdr:colOff>
      <xdr:row>60</xdr:row>
      <xdr:rowOff>82232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92409</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146653</xdr:rowOff>
    </xdr:from>
    <xdr:to>
      <xdr:col>73</xdr:col>
      <xdr:colOff>44450</xdr:colOff>
      <xdr:row>60</xdr:row>
      <xdr:rowOff>76803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126143</xdr:rowOff>
    </xdr:from>
    <xdr:to>
      <xdr:col>68</xdr:col>
      <xdr:colOff>203200</xdr:colOff>
      <xdr:row>60</xdr:row>
      <xdr:rowOff>56293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66470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124937</xdr:rowOff>
    </xdr:from>
    <xdr:to>
      <xdr:col>64</xdr:col>
      <xdr:colOff>152400</xdr:colOff>
      <xdr:row>60</xdr:row>
      <xdr:rowOff>55087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65264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過去からの起債抑制策により類似団体平均７．</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％を下回る</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現在実施している新庁舎建設や主要幹線道路整備の進捗により、借入が増えたことなどにより、昨年度よりも０．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％悪化した。</a:t>
          </a:r>
          <a:endParaRPr lang="ja-JP" altLang="ja-JP" sz="1400">
            <a:effectLst/>
          </a:endParaRPr>
        </a:p>
        <a:p>
          <a:r>
            <a:rPr kumimoji="1" lang="ja-JP" altLang="ja-JP" sz="1100">
              <a:solidFill>
                <a:schemeClr val="dk1"/>
              </a:solidFill>
              <a:effectLst/>
              <a:latin typeface="+mn-lt"/>
              <a:ea typeface="+mn-ea"/>
              <a:cs typeface="+mn-cs"/>
            </a:rPr>
            <a:t>今後とも計画的な起債発行に努め、公債費の健全性を維持していく。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147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28194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地方債残高が増加するとともに、充当可能基金が減少してきていることなどにより悪化し、平成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プラスに転じ、前年度に比べ悪化した。引き続き適正な将来負担比率を維持していくため、現在実施している新庁舎建設や主要幹線道路整備などの事業では、国・府の補助金や交付税措置のある有利な起債を積極的に活用するほか、各種基金の取り崩し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78899</xdr:rowOff>
    </xdr:from>
    <xdr:to>
      <xdr:col>81</xdr:col>
      <xdr:colOff>44450</xdr:colOff>
      <xdr:row>18</xdr:row>
      <xdr:rowOff>151638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822099"/>
          <a:ext cx="838200" cy="4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59118</xdr:rowOff>
    </xdr:from>
    <xdr:to>
      <xdr:col>77</xdr:col>
      <xdr:colOff>44450</xdr:colOff>
      <xdr:row>16</xdr:row>
      <xdr:rowOff>78899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630868"/>
          <a:ext cx="889000" cy="19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100838</xdr:rowOff>
    </xdr:from>
    <xdr:to>
      <xdr:col>81</xdr:col>
      <xdr:colOff>95250</xdr:colOff>
      <xdr:row>19</xdr:row>
      <xdr:rowOff>30988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72915</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1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28099</xdr:rowOff>
    </xdr:from>
    <xdr:to>
      <xdr:col>77</xdr:col>
      <xdr:colOff>95250</xdr:colOff>
      <xdr:row>16</xdr:row>
      <xdr:rowOff>129699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114476</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8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8318</xdr:rowOff>
    </xdr:from>
    <xdr:to>
      <xdr:col>73</xdr:col>
      <xdr:colOff>44450</xdr:colOff>
      <xdr:row>15</xdr:row>
      <xdr:rowOff>109918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94695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％と類似団体に比べて高い水準にある。これは、ごみ収集や学校給食調理、保育所運営などを直営で行っていることが要因と考えられる。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今後も適正な人事配置と民間委託化を含めた行政効率の高い組織づくりを進めていくとともに、国基準を基本に給与の適正化に努める。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40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81280</xdr:rowOff>
    </xdr:from>
    <xdr:to>
      <xdr:col>15</xdr:col>
      <xdr:colOff>98425</xdr:colOff>
      <xdr:row>40</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3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78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行財政改革に継続して取り組んでいることにより、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年度の物件費に係る経常収支比率は、１２．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％と類似団体を２．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％下回る状況となった。</a:t>
          </a:r>
          <a:endParaRPr lang="ja-JP" altLang="ja-JP" sz="1400">
            <a:effectLst/>
          </a:endParaRPr>
        </a:p>
        <a:p>
          <a:r>
            <a:rPr kumimoji="1" lang="ja-JP" altLang="ja-JP" sz="1100">
              <a:solidFill>
                <a:schemeClr val="dk1"/>
              </a:solidFill>
              <a:effectLst/>
              <a:latin typeface="+mn-lt"/>
              <a:ea typeface="+mn-ea"/>
              <a:cs typeface="+mn-cs"/>
            </a:rPr>
            <a:t>今後も引き続き、行財政改革を進め、経常的なコスト削減に努める。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14</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558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67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8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84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effectLst/>
          </a:endParaRPr>
        </a:p>
        <a:p>
          <a:r>
            <a:rPr kumimoji="1" lang="ja-JP" altLang="ja-JP" sz="1100">
              <a:solidFill>
                <a:schemeClr val="dk1"/>
              </a:solidFill>
              <a:effectLst/>
              <a:latin typeface="+mn-lt"/>
              <a:ea typeface="+mn-ea"/>
              <a:cs typeface="+mn-cs"/>
            </a:rPr>
            <a:t>平成２７年度扶助費が１５年ぶりに減少したものの、中長期的には今後も増加傾向が続くと予測されるため、町単独制度の内容を精査し、必要以上の扶助費支出を抑制するなど適正な支出に努める。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その他については、繰出金が大半を占めており、平成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年度末から一部供用を開始した公共下水道事業の本格化に伴い、下水道事業会計へ</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繰出</a:t>
          </a:r>
          <a:r>
            <a:rPr kumimoji="1" lang="ja-JP" altLang="ja-JP" sz="1100">
              <a:solidFill>
                <a:schemeClr val="tx1"/>
              </a:solidFill>
              <a:effectLst/>
              <a:latin typeface="+mn-lt"/>
              <a:ea typeface="+mn-ea"/>
              <a:cs typeface="+mn-cs"/>
            </a:rPr>
            <a:t>も</a:t>
          </a:r>
          <a:r>
            <a:rPr kumimoji="1" lang="ja-JP" altLang="ja-JP" sz="1100">
              <a:solidFill>
                <a:schemeClr val="dk1"/>
              </a:solidFill>
              <a:effectLst/>
              <a:latin typeface="+mn-lt"/>
              <a:ea typeface="+mn-ea"/>
              <a:cs typeface="+mn-cs"/>
            </a:rPr>
            <a:t>増加傾向にある。</a:t>
          </a:r>
          <a:endParaRPr lang="ja-JP" altLang="ja-JP" sz="1400">
            <a:effectLst/>
          </a:endParaRPr>
        </a:p>
        <a:p>
          <a:r>
            <a:rPr kumimoji="1" lang="ja-JP" altLang="ja-JP" sz="1100">
              <a:solidFill>
                <a:schemeClr val="dk1"/>
              </a:solidFill>
              <a:effectLst/>
              <a:latin typeface="+mn-lt"/>
              <a:ea typeface="+mn-ea"/>
              <a:cs typeface="+mn-cs"/>
            </a:rPr>
            <a:t>今後も各特別会計での基準外繰出を抑制できるよう経費節減に取り組み、税収を主な財源とする普通会計の負担額を減らしていくように努める。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093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05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168148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．５％となり、平成２７年度から類似団体平均を上回る状況となっているため、補助制度内容等の精査に努め、適正な支出に努める。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90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計画的な起債事業を実施してきたことから、類似団体よりも低い水準を維持している。現在実施している新庁舎建設や主要幹線道路整備など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19558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159004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136144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公債費以外の経常収支比率が類似団体平均を上回っているのは、人件費、扶助費の比率が高くなっているのが要因である。</a:t>
          </a:r>
          <a:endParaRPr lang="ja-JP" altLang="ja-JP" sz="1400">
            <a:effectLst/>
          </a:endParaRPr>
        </a:p>
        <a:p>
          <a:r>
            <a:rPr kumimoji="1" lang="ja-JP" altLang="ja-JP" sz="1100">
              <a:solidFill>
                <a:schemeClr val="dk1"/>
              </a:solidFill>
              <a:effectLst/>
              <a:latin typeface="+mn-lt"/>
              <a:ea typeface="+mn-ea"/>
              <a:cs typeface="+mn-cs"/>
            </a:rPr>
            <a:t>行財政改革の取組を通じて人件費の抑制に努めるとともに、町単独制度の内容を精査し、必要以上の扶助費支出を抑制するなど適正な支出に努める。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58420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22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94996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4040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111888</xdr:rowOff>
    </xdr:from>
    <xdr:to>
      <xdr:col>29</xdr:col>
      <xdr:colOff>127000</xdr:colOff>
      <xdr:row>18</xdr:row>
      <xdr:rowOff>112135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5613"/>
          <a:ext cx="6477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112135</xdr:rowOff>
    </xdr:from>
    <xdr:to>
      <xdr:col>26</xdr:col>
      <xdr:colOff>50800</xdr:colOff>
      <xdr:row>18</xdr:row>
      <xdr:rowOff>159400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5860"/>
          <a:ext cx="698500" cy="4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159400</xdr:rowOff>
    </xdr:from>
    <xdr:to>
      <xdr:col>22</xdr:col>
      <xdr:colOff>114300</xdr:colOff>
      <xdr:row>19</xdr:row>
      <xdr:rowOff>10024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3125"/>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10024</xdr:rowOff>
    </xdr:from>
    <xdr:to>
      <xdr:col>18</xdr:col>
      <xdr:colOff>177800</xdr:colOff>
      <xdr:row>19</xdr:row>
      <xdr:rowOff>12502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5199"/>
          <a:ext cx="698500" cy="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61088</xdr:rowOff>
    </xdr:from>
    <xdr:to>
      <xdr:col>29</xdr:col>
      <xdr:colOff>177800</xdr:colOff>
      <xdr:row>18</xdr:row>
      <xdr:rowOff>162688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33165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61335</xdr:rowOff>
    </xdr:from>
    <xdr:to>
      <xdr:col>26</xdr:col>
      <xdr:colOff>101600</xdr:colOff>
      <xdr:row>18</xdr:row>
      <xdr:rowOff>162935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147712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108600</xdr:rowOff>
    </xdr:from>
    <xdr:to>
      <xdr:col>22</xdr:col>
      <xdr:colOff>165100</xdr:colOff>
      <xdr:row>19</xdr:row>
      <xdr:rowOff>38750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23527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2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130674</xdr:rowOff>
    </xdr:from>
    <xdr:to>
      <xdr:col>19</xdr:col>
      <xdr:colOff>38100</xdr:colOff>
      <xdr:row>19</xdr:row>
      <xdr:rowOff>60824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45601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133152</xdr:rowOff>
    </xdr:from>
    <xdr:to>
      <xdr:col>15</xdr:col>
      <xdr:colOff>101600</xdr:colOff>
      <xdr:row>19</xdr:row>
      <xdr:rowOff>63302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48079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30563</xdr:rowOff>
    </xdr:from>
    <xdr:to>
      <xdr:col>29</xdr:col>
      <xdr:colOff>127000</xdr:colOff>
      <xdr:row>36</xdr:row>
      <xdr:rowOff>94311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3813"/>
          <a:ext cx="647700" cy="6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94311</xdr:rowOff>
    </xdr:from>
    <xdr:to>
      <xdr:col>26</xdr:col>
      <xdr:colOff>50800</xdr:colOff>
      <xdr:row>36</xdr:row>
      <xdr:rowOff>154546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47561"/>
          <a:ext cx="698500" cy="6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144929</xdr:rowOff>
    </xdr:from>
    <xdr:to>
      <xdr:col>22</xdr:col>
      <xdr:colOff>114300</xdr:colOff>
      <xdr:row>36</xdr:row>
      <xdr:rowOff>154546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98179"/>
          <a:ext cx="6985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118640</xdr:rowOff>
    </xdr:from>
    <xdr:to>
      <xdr:col>18</xdr:col>
      <xdr:colOff>177800</xdr:colOff>
      <xdr:row>36</xdr:row>
      <xdr:rowOff>144929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71890"/>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322663</xdr:rowOff>
    </xdr:from>
    <xdr:to>
      <xdr:col>29</xdr:col>
      <xdr:colOff>177800</xdr:colOff>
      <xdr:row>36</xdr:row>
      <xdr:rowOff>81363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294740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43511</xdr:rowOff>
    </xdr:from>
    <xdr:to>
      <xdr:col>26</xdr:col>
      <xdr:colOff>101600</xdr:colOff>
      <xdr:row>36</xdr:row>
      <xdr:rowOff>145111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129888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103746</xdr:rowOff>
    </xdr:from>
    <xdr:to>
      <xdr:col>22</xdr:col>
      <xdr:colOff>165100</xdr:colOff>
      <xdr:row>37</xdr:row>
      <xdr:rowOff>33896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94129</xdr:rowOff>
    </xdr:from>
    <xdr:to>
      <xdr:col>19</xdr:col>
      <xdr:colOff>38100</xdr:colOff>
      <xdr:row>37</xdr:row>
      <xdr:rowOff>24279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67840</xdr:rowOff>
    </xdr:from>
    <xdr:to>
      <xdr:col>15</xdr:col>
      <xdr:colOff>101600</xdr:colOff>
      <xdr:row>36</xdr:row>
      <xdr:rowOff>169440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2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154217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0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126548</xdr:rowOff>
    </xdr:from>
    <xdr:to>
      <xdr:col>24</xdr:col>
      <xdr:colOff>63500</xdr:colOff>
      <xdr:row>36</xdr:row>
      <xdr:rowOff>133574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8748"/>
          <a:ext cx="8382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126266</xdr:rowOff>
    </xdr:from>
    <xdr:to>
      <xdr:col>19</xdr:col>
      <xdr:colOff>177800</xdr:colOff>
      <xdr:row>36</xdr:row>
      <xdr:rowOff>126548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8466"/>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126266</xdr:rowOff>
    </xdr:from>
    <xdr:to>
      <xdr:col>15</xdr:col>
      <xdr:colOff>50800</xdr:colOff>
      <xdr:row>36</xdr:row>
      <xdr:rowOff>144539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8466"/>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144539</xdr:rowOff>
    </xdr:from>
    <xdr:to>
      <xdr:col>10</xdr:col>
      <xdr:colOff>114300</xdr:colOff>
      <xdr:row>36</xdr:row>
      <xdr:rowOff>155938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6739"/>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82774</xdr:rowOff>
    </xdr:from>
    <xdr:to>
      <xdr:col>24</xdr:col>
      <xdr:colOff>114300</xdr:colOff>
      <xdr:row>37</xdr:row>
      <xdr:rowOff>12924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61201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75748</xdr:rowOff>
    </xdr:from>
    <xdr:to>
      <xdr:col>20</xdr:col>
      <xdr:colOff>38100</xdr:colOff>
      <xdr:row>37</xdr:row>
      <xdr:rowOff>5898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168475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75466</xdr:rowOff>
    </xdr:from>
    <xdr:to>
      <xdr:col>15</xdr:col>
      <xdr:colOff>101600</xdr:colOff>
      <xdr:row>37</xdr:row>
      <xdr:rowOff>5616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168193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93739</xdr:rowOff>
    </xdr:from>
    <xdr:to>
      <xdr:col>10</xdr:col>
      <xdr:colOff>165100</xdr:colOff>
      <xdr:row>37</xdr:row>
      <xdr:rowOff>23889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15016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105138</xdr:rowOff>
    </xdr:from>
    <xdr:to>
      <xdr:col>6</xdr:col>
      <xdr:colOff>38100</xdr:colOff>
      <xdr:row>37</xdr:row>
      <xdr:rowOff>35288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26415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12228</xdr:rowOff>
    </xdr:from>
    <xdr:to>
      <xdr:col>24</xdr:col>
      <xdr:colOff>63500</xdr:colOff>
      <xdr:row>57</xdr:row>
      <xdr:rowOff>13060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4878"/>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13060</xdr:rowOff>
    </xdr:from>
    <xdr:to>
      <xdr:col>19</xdr:col>
      <xdr:colOff>177800</xdr:colOff>
      <xdr:row>57</xdr:row>
      <xdr:rowOff>16343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5710"/>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16343</xdr:rowOff>
    </xdr:from>
    <xdr:to>
      <xdr:col>15</xdr:col>
      <xdr:colOff>50800</xdr:colOff>
      <xdr:row>57</xdr:row>
      <xdr:rowOff>19369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8993"/>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19369</xdr:rowOff>
    </xdr:from>
    <xdr:to>
      <xdr:col>10</xdr:col>
      <xdr:colOff>114300</xdr:colOff>
      <xdr:row>57</xdr:row>
      <xdr:rowOff>30548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92019"/>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132878</xdr:rowOff>
    </xdr:from>
    <xdr:to>
      <xdr:col>24</xdr:col>
      <xdr:colOff>114300</xdr:colOff>
      <xdr:row>57</xdr:row>
      <xdr:rowOff>63028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47805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133710</xdr:rowOff>
    </xdr:from>
    <xdr:to>
      <xdr:col>20</xdr:col>
      <xdr:colOff>38100</xdr:colOff>
      <xdr:row>57</xdr:row>
      <xdr:rowOff>63860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54987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136993</xdr:rowOff>
    </xdr:from>
    <xdr:to>
      <xdr:col>15</xdr:col>
      <xdr:colOff>101600</xdr:colOff>
      <xdr:row>57</xdr:row>
      <xdr:rowOff>67143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58270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140019</xdr:rowOff>
    </xdr:from>
    <xdr:to>
      <xdr:col>10</xdr:col>
      <xdr:colOff>165100</xdr:colOff>
      <xdr:row>57</xdr:row>
      <xdr:rowOff>70169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61296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151198</xdr:rowOff>
    </xdr:from>
    <xdr:to>
      <xdr:col>6</xdr:col>
      <xdr:colOff>38100</xdr:colOff>
      <xdr:row>57</xdr:row>
      <xdr:rowOff>81348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72475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118097</xdr:rowOff>
    </xdr:from>
    <xdr:to>
      <xdr:col>24</xdr:col>
      <xdr:colOff>63500</xdr:colOff>
      <xdr:row>78</xdr:row>
      <xdr:rowOff>144348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1197"/>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118097</xdr:rowOff>
    </xdr:from>
    <xdr:to>
      <xdr:col>19</xdr:col>
      <xdr:colOff>177800</xdr:colOff>
      <xdr:row>78</xdr:row>
      <xdr:rowOff>140805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91197"/>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118326</xdr:rowOff>
    </xdr:from>
    <xdr:to>
      <xdr:col>15</xdr:col>
      <xdr:colOff>50800</xdr:colOff>
      <xdr:row>78</xdr:row>
      <xdr:rowOff>140805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9142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118326</xdr:rowOff>
    </xdr:from>
    <xdr:to>
      <xdr:col>10</xdr:col>
      <xdr:colOff>114300</xdr:colOff>
      <xdr:row>78</xdr:row>
      <xdr:rowOff>126251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1426"/>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93548</xdr:rowOff>
    </xdr:from>
    <xdr:to>
      <xdr:col>24</xdr:col>
      <xdr:colOff>114300</xdr:colOff>
      <xdr:row>79</xdr:row>
      <xdr:rowOff>23698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8475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67297</xdr:rowOff>
    </xdr:from>
    <xdr:to>
      <xdr:col>20</xdr:col>
      <xdr:colOff>38100</xdr:colOff>
      <xdr:row>78</xdr:row>
      <xdr:rowOff>168897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160024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90005</xdr:rowOff>
    </xdr:from>
    <xdr:to>
      <xdr:col>15</xdr:col>
      <xdr:colOff>101600</xdr:colOff>
      <xdr:row>79</xdr:row>
      <xdr:rowOff>20155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11282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67526</xdr:rowOff>
    </xdr:from>
    <xdr:to>
      <xdr:col>10</xdr:col>
      <xdr:colOff>165100</xdr:colOff>
      <xdr:row>78</xdr:row>
      <xdr:rowOff>169126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160253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3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75451</xdr:rowOff>
    </xdr:from>
    <xdr:to>
      <xdr:col>6</xdr:col>
      <xdr:colOff>38100</xdr:colOff>
      <xdr:row>79</xdr:row>
      <xdr:rowOff>5601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168178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158826</xdr:rowOff>
    </xdr:from>
    <xdr:to>
      <xdr:col>24</xdr:col>
      <xdr:colOff>63500</xdr:colOff>
      <xdr:row>96</xdr:row>
      <xdr:rowOff>171196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8026"/>
          <a:ext cx="8382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171196</xdr:rowOff>
    </xdr:from>
    <xdr:to>
      <xdr:col>19</xdr:col>
      <xdr:colOff>177800</xdr:colOff>
      <xdr:row>97</xdr:row>
      <xdr:rowOff>14236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30396"/>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3315</xdr:rowOff>
    </xdr:from>
    <xdr:to>
      <xdr:col>15</xdr:col>
      <xdr:colOff>50800</xdr:colOff>
      <xdr:row>97</xdr:row>
      <xdr:rowOff>14236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33965"/>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3315</xdr:rowOff>
    </xdr:from>
    <xdr:to>
      <xdr:col>10</xdr:col>
      <xdr:colOff>114300</xdr:colOff>
      <xdr:row>97</xdr:row>
      <xdr:rowOff>52552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3965"/>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108026</xdr:rowOff>
    </xdr:from>
    <xdr:to>
      <xdr:col>24</xdr:col>
      <xdr:colOff>114300</xdr:colOff>
      <xdr:row>97</xdr:row>
      <xdr:rowOff>38176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130903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120396</xdr:rowOff>
    </xdr:from>
    <xdr:to>
      <xdr:col>20</xdr:col>
      <xdr:colOff>38100</xdr:colOff>
      <xdr:row>97</xdr:row>
      <xdr:rowOff>50546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67073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134886</xdr:rowOff>
    </xdr:from>
    <xdr:to>
      <xdr:col>15</xdr:col>
      <xdr:colOff>101600</xdr:colOff>
      <xdr:row>97</xdr:row>
      <xdr:rowOff>65036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81563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123965</xdr:rowOff>
    </xdr:from>
    <xdr:to>
      <xdr:col>10</xdr:col>
      <xdr:colOff>165100</xdr:colOff>
      <xdr:row>97</xdr:row>
      <xdr:rowOff>54115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70642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1752</xdr:rowOff>
    </xdr:from>
    <xdr:to>
      <xdr:col>6</xdr:col>
      <xdr:colOff>38100</xdr:colOff>
      <xdr:row>97</xdr:row>
      <xdr:rowOff>103352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126800</xdr:rowOff>
    </xdr:from>
    <xdr:to>
      <xdr:col>55</xdr:col>
      <xdr:colOff>0</xdr:colOff>
      <xdr:row>38</xdr:row>
      <xdr:rowOff>53763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0450"/>
          <a:ext cx="8382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53763</xdr:rowOff>
    </xdr:from>
    <xdr:to>
      <xdr:col>50</xdr:col>
      <xdr:colOff>114300</xdr:colOff>
      <xdr:row>38</xdr:row>
      <xdr:rowOff>55085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8863"/>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55085</xdr:rowOff>
    </xdr:from>
    <xdr:to>
      <xdr:col>45</xdr:col>
      <xdr:colOff>177800</xdr:colOff>
      <xdr:row>38</xdr:row>
      <xdr:rowOff>75182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0185"/>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74223</xdr:rowOff>
    </xdr:from>
    <xdr:to>
      <xdr:col>41</xdr:col>
      <xdr:colOff>50800</xdr:colOff>
      <xdr:row>38</xdr:row>
      <xdr:rowOff>75182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8932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76000</xdr:rowOff>
    </xdr:from>
    <xdr:to>
      <xdr:col>55</xdr:col>
      <xdr:colOff>50800</xdr:colOff>
      <xdr:row>38</xdr:row>
      <xdr:rowOff>6150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54427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2963</xdr:rowOff>
    </xdr:from>
    <xdr:to>
      <xdr:col>50</xdr:col>
      <xdr:colOff>165100</xdr:colOff>
      <xdr:row>38</xdr:row>
      <xdr:rowOff>104563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95690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4285</xdr:rowOff>
    </xdr:from>
    <xdr:to>
      <xdr:col>46</xdr:col>
      <xdr:colOff>38100</xdr:colOff>
      <xdr:row>38</xdr:row>
      <xdr:rowOff>105885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97012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24382</xdr:rowOff>
    </xdr:from>
    <xdr:to>
      <xdr:col>41</xdr:col>
      <xdr:colOff>101600</xdr:colOff>
      <xdr:row>38</xdr:row>
      <xdr:rowOff>125982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117109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23423</xdr:rowOff>
    </xdr:from>
    <xdr:to>
      <xdr:col>36</xdr:col>
      <xdr:colOff>165100</xdr:colOff>
      <xdr:row>38</xdr:row>
      <xdr:rowOff>125023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116150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7224</xdr:rowOff>
    </xdr:from>
    <xdr:to>
      <xdr:col>55</xdr:col>
      <xdr:colOff>0</xdr:colOff>
      <xdr:row>58</xdr:row>
      <xdr:rowOff>70149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51324"/>
          <a:ext cx="838200" cy="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70149</xdr:rowOff>
    </xdr:from>
    <xdr:to>
      <xdr:col>50</xdr:col>
      <xdr:colOff>114300</xdr:colOff>
      <xdr:row>58</xdr:row>
      <xdr:rowOff>104139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4249"/>
          <a:ext cx="889000" cy="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104139</xdr:rowOff>
    </xdr:from>
    <xdr:to>
      <xdr:col>45</xdr:col>
      <xdr:colOff>177800</xdr:colOff>
      <xdr:row>58</xdr:row>
      <xdr:rowOff>117205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8239"/>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112256</xdr:rowOff>
    </xdr:from>
    <xdr:to>
      <xdr:col>41</xdr:col>
      <xdr:colOff>50800</xdr:colOff>
      <xdr:row>58</xdr:row>
      <xdr:rowOff>117205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6356"/>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127874</xdr:rowOff>
    </xdr:from>
    <xdr:to>
      <xdr:col>55</xdr:col>
      <xdr:colOff>50800</xdr:colOff>
      <xdr:row>58</xdr:row>
      <xdr:rowOff>58024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87251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8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19349</xdr:rowOff>
    </xdr:from>
    <xdr:to>
      <xdr:col>50</xdr:col>
      <xdr:colOff>165100</xdr:colOff>
      <xdr:row>58</xdr:row>
      <xdr:rowOff>120949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137476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53339</xdr:rowOff>
    </xdr:from>
    <xdr:to>
      <xdr:col>46</xdr:col>
      <xdr:colOff>38100</xdr:colOff>
      <xdr:row>58</xdr:row>
      <xdr:rowOff>154939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146066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66405</xdr:rowOff>
    </xdr:from>
    <xdr:to>
      <xdr:col>41</xdr:col>
      <xdr:colOff>101600</xdr:colOff>
      <xdr:row>58</xdr:row>
      <xdr:rowOff>168005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159132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61456</xdr:rowOff>
    </xdr:from>
    <xdr:to>
      <xdr:col>36</xdr:col>
      <xdr:colOff>165100</xdr:colOff>
      <xdr:row>58</xdr:row>
      <xdr:rowOff>163056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154183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98637</xdr:rowOff>
    </xdr:from>
    <xdr:to>
      <xdr:col>55</xdr:col>
      <xdr:colOff>0</xdr:colOff>
      <xdr:row>78</xdr:row>
      <xdr:rowOff>79620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128837"/>
          <a:ext cx="838200" cy="3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79620</xdr:rowOff>
    </xdr:from>
    <xdr:to>
      <xdr:col>50</xdr:col>
      <xdr:colOff>114300</xdr:colOff>
      <xdr:row>78</xdr:row>
      <xdr:rowOff>131116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2720"/>
          <a:ext cx="8890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131116</xdr:rowOff>
    </xdr:from>
    <xdr:to>
      <xdr:col>45</xdr:col>
      <xdr:colOff>177800</xdr:colOff>
      <xdr:row>79</xdr:row>
      <xdr:rowOff>24321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4216"/>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24321</xdr:rowOff>
    </xdr:from>
    <xdr:to>
      <xdr:col>41</xdr:col>
      <xdr:colOff>50800</xdr:colOff>
      <xdr:row>79</xdr:row>
      <xdr:rowOff>30896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6887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47837</xdr:rowOff>
    </xdr:from>
    <xdr:to>
      <xdr:col>55</xdr:col>
      <xdr:colOff>50800</xdr:colOff>
      <xdr:row>76</xdr:row>
      <xdr:rowOff>149437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0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70714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2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28820</xdr:rowOff>
    </xdr:from>
    <xdr:to>
      <xdr:col>50</xdr:col>
      <xdr:colOff>165100</xdr:colOff>
      <xdr:row>78</xdr:row>
      <xdr:rowOff>130420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146947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7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80316</xdr:rowOff>
    </xdr:from>
    <xdr:to>
      <xdr:col>46</xdr:col>
      <xdr:colOff>38100</xdr:colOff>
      <xdr:row>79</xdr:row>
      <xdr:rowOff>10466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144971</xdr:rowOff>
    </xdr:from>
    <xdr:to>
      <xdr:col>41</xdr:col>
      <xdr:colOff>101600</xdr:colOff>
      <xdr:row>79</xdr:row>
      <xdr:rowOff>75121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66248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151546</xdr:rowOff>
    </xdr:from>
    <xdr:to>
      <xdr:col>36</xdr:col>
      <xdr:colOff>165100</xdr:colOff>
      <xdr:row>79</xdr:row>
      <xdr:rowOff>81696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72823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77755</xdr:rowOff>
    </xdr:from>
    <xdr:to>
      <xdr:col>55</xdr:col>
      <xdr:colOff>0</xdr:colOff>
      <xdr:row>99</xdr:row>
      <xdr:rowOff>81629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51305"/>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73042</xdr:rowOff>
    </xdr:from>
    <xdr:to>
      <xdr:col>50</xdr:col>
      <xdr:colOff>114300</xdr:colOff>
      <xdr:row>99</xdr:row>
      <xdr:rowOff>77755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46592"/>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73042</xdr:rowOff>
    </xdr:from>
    <xdr:to>
      <xdr:col>45</xdr:col>
      <xdr:colOff>177800</xdr:colOff>
      <xdr:row>99</xdr:row>
      <xdr:rowOff>76101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46592"/>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72768</xdr:rowOff>
    </xdr:from>
    <xdr:to>
      <xdr:col>41</xdr:col>
      <xdr:colOff>50800</xdr:colOff>
      <xdr:row>99</xdr:row>
      <xdr:rowOff>76101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46318"/>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30829</xdr:rowOff>
    </xdr:from>
    <xdr:to>
      <xdr:col>55</xdr:col>
      <xdr:colOff>50800</xdr:colOff>
      <xdr:row>99</xdr:row>
      <xdr:rowOff>132429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7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26955</xdr:rowOff>
    </xdr:from>
    <xdr:to>
      <xdr:col>50</xdr:col>
      <xdr:colOff>165100</xdr:colOff>
      <xdr:row>99</xdr:row>
      <xdr:rowOff>128555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70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119682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9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22242</xdr:rowOff>
    </xdr:from>
    <xdr:to>
      <xdr:col>46</xdr:col>
      <xdr:colOff>38100</xdr:colOff>
      <xdr:row>99</xdr:row>
      <xdr:rowOff>123842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114969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25301</xdr:rowOff>
    </xdr:from>
    <xdr:to>
      <xdr:col>41</xdr:col>
      <xdr:colOff>101600</xdr:colOff>
      <xdr:row>99</xdr:row>
      <xdr:rowOff>126901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118028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21968</xdr:rowOff>
    </xdr:from>
    <xdr:to>
      <xdr:col>36</xdr:col>
      <xdr:colOff>165100</xdr:colOff>
      <xdr:row>99</xdr:row>
      <xdr:rowOff>123568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114695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95918</xdr:rowOff>
    </xdr:from>
    <xdr:to>
      <xdr:col>85</xdr:col>
      <xdr:colOff>127000</xdr:colOff>
      <xdr:row>38</xdr:row>
      <xdr:rowOff>114906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11018"/>
          <a:ext cx="8382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95918</xdr:rowOff>
    </xdr:from>
    <xdr:to>
      <xdr:col>81</xdr:col>
      <xdr:colOff>50800</xdr:colOff>
      <xdr:row>38</xdr:row>
      <xdr:rowOff>136403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11018"/>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136403</xdr:rowOff>
    </xdr:from>
    <xdr:to>
      <xdr:col>76</xdr:col>
      <xdr:colOff>114300</xdr:colOff>
      <xdr:row>38</xdr:row>
      <xdr:rowOff>139567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150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106571</xdr:rowOff>
    </xdr:from>
    <xdr:to>
      <xdr:col>71</xdr:col>
      <xdr:colOff>177800</xdr:colOff>
      <xdr:row>38</xdr:row>
      <xdr:rowOff>139567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21671"/>
          <a:ext cx="889000" cy="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64106</xdr:rowOff>
    </xdr:from>
    <xdr:to>
      <xdr:col>85</xdr:col>
      <xdr:colOff>177800</xdr:colOff>
      <xdr:row>38</xdr:row>
      <xdr:rowOff>165706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45118</xdr:rowOff>
    </xdr:from>
    <xdr:to>
      <xdr:col>81</xdr:col>
      <xdr:colOff>101600</xdr:colOff>
      <xdr:row>38</xdr:row>
      <xdr:rowOff>146718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137845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5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85603</xdr:rowOff>
    </xdr:from>
    <xdr:to>
      <xdr:col>76</xdr:col>
      <xdr:colOff>165100</xdr:colOff>
      <xdr:row>39</xdr:row>
      <xdr:rowOff>15753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6880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88767</xdr:rowOff>
    </xdr:from>
    <xdr:to>
      <xdr:col>72</xdr:col>
      <xdr:colOff>38100</xdr:colOff>
      <xdr:row>39</xdr:row>
      <xdr:rowOff>18917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10044</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96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55771</xdr:rowOff>
    </xdr:from>
    <xdr:to>
      <xdr:col>67</xdr:col>
      <xdr:colOff>101600</xdr:colOff>
      <xdr:row>38</xdr:row>
      <xdr:rowOff>157371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2448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3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104189</xdr:rowOff>
    </xdr:from>
    <xdr:to>
      <xdr:col>85</xdr:col>
      <xdr:colOff>127000</xdr:colOff>
      <xdr:row>77</xdr:row>
      <xdr:rowOff>117819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05839"/>
          <a:ext cx="8382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117819</xdr:rowOff>
    </xdr:from>
    <xdr:to>
      <xdr:col>81</xdr:col>
      <xdr:colOff>50800</xdr:colOff>
      <xdr:row>77</xdr:row>
      <xdr:rowOff>121572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946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121572</xdr:rowOff>
    </xdr:from>
    <xdr:to>
      <xdr:col>76</xdr:col>
      <xdr:colOff>114300</xdr:colOff>
      <xdr:row>77</xdr:row>
      <xdr:rowOff>132517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23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129834</xdr:rowOff>
    </xdr:from>
    <xdr:to>
      <xdr:col>71</xdr:col>
      <xdr:colOff>177800</xdr:colOff>
      <xdr:row>77</xdr:row>
      <xdr:rowOff>132517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31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53389</xdr:rowOff>
    </xdr:from>
    <xdr:to>
      <xdr:col>85</xdr:col>
      <xdr:colOff>177800</xdr:colOff>
      <xdr:row>77</xdr:row>
      <xdr:rowOff>154989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31816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67019</xdr:rowOff>
    </xdr:from>
    <xdr:to>
      <xdr:col>81</xdr:col>
      <xdr:colOff>101600</xdr:colOff>
      <xdr:row>77</xdr:row>
      <xdr:rowOff>168619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159746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70772</xdr:rowOff>
    </xdr:from>
    <xdr:to>
      <xdr:col>76</xdr:col>
      <xdr:colOff>165100</xdr:colOff>
      <xdr:row>78</xdr:row>
      <xdr:rowOff>922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163499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81717</xdr:rowOff>
    </xdr:from>
    <xdr:to>
      <xdr:col>72</xdr:col>
      <xdr:colOff>38100</xdr:colOff>
      <xdr:row>78</xdr:row>
      <xdr:rowOff>11867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79034</xdr:rowOff>
    </xdr:from>
    <xdr:to>
      <xdr:col>67</xdr:col>
      <xdr:colOff>101600</xdr:colOff>
      <xdr:row>78</xdr:row>
      <xdr:rowOff>9184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15904</xdr:rowOff>
    </xdr:from>
    <xdr:to>
      <xdr:col>85</xdr:col>
      <xdr:colOff>127000</xdr:colOff>
      <xdr:row>99</xdr:row>
      <xdr:rowOff>27294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9454"/>
          <a:ext cx="8382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27294</xdr:rowOff>
    </xdr:from>
    <xdr:to>
      <xdr:col>81</xdr:col>
      <xdr:colOff>50800</xdr:colOff>
      <xdr:row>99</xdr:row>
      <xdr:rowOff>31845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0844"/>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30310</xdr:rowOff>
    </xdr:from>
    <xdr:to>
      <xdr:col>76</xdr:col>
      <xdr:colOff>114300</xdr:colOff>
      <xdr:row>99</xdr:row>
      <xdr:rowOff>31845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03860"/>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16909</xdr:rowOff>
    </xdr:from>
    <xdr:to>
      <xdr:col>71</xdr:col>
      <xdr:colOff>177800</xdr:colOff>
      <xdr:row>99</xdr:row>
      <xdr:rowOff>30310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0459"/>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136554</xdr:rowOff>
    </xdr:from>
    <xdr:to>
      <xdr:col>85</xdr:col>
      <xdr:colOff>177800</xdr:colOff>
      <xdr:row>99</xdr:row>
      <xdr:rowOff>66704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147944</xdr:rowOff>
    </xdr:from>
    <xdr:to>
      <xdr:col>81</xdr:col>
      <xdr:colOff>101600</xdr:colOff>
      <xdr:row>99</xdr:row>
      <xdr:rowOff>78094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69221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152495</xdr:rowOff>
    </xdr:from>
    <xdr:to>
      <xdr:col>76</xdr:col>
      <xdr:colOff>165100</xdr:colOff>
      <xdr:row>99</xdr:row>
      <xdr:rowOff>82645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73772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4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150960</xdr:rowOff>
    </xdr:from>
    <xdr:to>
      <xdr:col>72</xdr:col>
      <xdr:colOff>38100</xdr:colOff>
      <xdr:row>99</xdr:row>
      <xdr:rowOff>81110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72237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137559</xdr:rowOff>
    </xdr:from>
    <xdr:to>
      <xdr:col>67</xdr:col>
      <xdr:colOff>101600</xdr:colOff>
      <xdr:row>99</xdr:row>
      <xdr:rowOff>67709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58836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750"/>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139650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37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139664</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764"/>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139471</xdr:rowOff>
    </xdr:from>
    <xdr:to>
      <xdr:col>102</xdr:col>
      <xdr:colOff>114300</xdr:colOff>
      <xdr:row>58</xdr:row>
      <xdr:rowOff>139664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571"/>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88850</xdr:rowOff>
    </xdr:from>
    <xdr:to>
      <xdr:col>112</xdr:col>
      <xdr:colOff>38100</xdr:colOff>
      <xdr:row>59</xdr:row>
      <xdr:rowOff>19000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10127</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125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88864</xdr:rowOff>
    </xdr:from>
    <xdr:to>
      <xdr:col>102</xdr:col>
      <xdr:colOff>165100</xdr:colOff>
      <xdr:row>59</xdr:row>
      <xdr:rowOff>19014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10141</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6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88671</xdr:rowOff>
    </xdr:from>
    <xdr:to>
      <xdr:col>98</xdr:col>
      <xdr:colOff>38100</xdr:colOff>
      <xdr:row>59</xdr:row>
      <xdr:rowOff>18821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9948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12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167411</xdr:rowOff>
    </xdr:from>
    <xdr:to>
      <xdr:col>116</xdr:col>
      <xdr:colOff>63500</xdr:colOff>
      <xdr:row>78</xdr:row>
      <xdr:rowOff>107556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97611"/>
          <a:ext cx="838200" cy="2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163131</xdr:rowOff>
    </xdr:from>
    <xdr:to>
      <xdr:col>111</xdr:col>
      <xdr:colOff>177800</xdr:colOff>
      <xdr:row>76</xdr:row>
      <xdr:rowOff>167411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193331"/>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163131</xdr:rowOff>
    </xdr:from>
    <xdr:to>
      <xdr:col>107</xdr:col>
      <xdr:colOff>50800</xdr:colOff>
      <xdr:row>77</xdr:row>
      <xdr:rowOff>16511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93331"/>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16511</xdr:rowOff>
    </xdr:from>
    <xdr:to>
      <xdr:col>102</xdr:col>
      <xdr:colOff>114300</xdr:colOff>
      <xdr:row>77</xdr:row>
      <xdr:rowOff>34937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18161"/>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56756</xdr:rowOff>
    </xdr:from>
    <xdr:to>
      <xdr:col>116</xdr:col>
      <xdr:colOff>114300</xdr:colOff>
      <xdr:row>78</xdr:row>
      <xdr:rowOff>158356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4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143133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3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116611</xdr:rowOff>
    </xdr:from>
    <xdr:to>
      <xdr:col>112</xdr:col>
      <xdr:colOff>38100</xdr:colOff>
      <xdr:row>77</xdr:row>
      <xdr:rowOff>46761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37888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112331</xdr:rowOff>
    </xdr:from>
    <xdr:to>
      <xdr:col>107</xdr:col>
      <xdr:colOff>101600</xdr:colOff>
      <xdr:row>77</xdr:row>
      <xdr:rowOff>42481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33608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137161</xdr:rowOff>
    </xdr:from>
    <xdr:to>
      <xdr:col>102</xdr:col>
      <xdr:colOff>165100</xdr:colOff>
      <xdr:row>77</xdr:row>
      <xdr:rowOff>67311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58438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155587</xdr:rowOff>
    </xdr:from>
    <xdr:to>
      <xdr:col>98</xdr:col>
      <xdr:colOff>38100</xdr:colOff>
      <xdr:row>77</xdr:row>
      <xdr:rowOff>85737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76864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歳出決算総額は、住民一人当たり</a:t>
          </a:r>
          <a:r>
            <a:rPr kumimoji="1" lang="ja-JP" altLang="en-US" sz="1100">
              <a:solidFill>
                <a:schemeClr val="tx1"/>
              </a:solidFill>
              <a:effectLst/>
              <a:latin typeface="+mn-lt"/>
              <a:ea typeface="+mn-ea"/>
              <a:cs typeface="+mn-cs"/>
            </a:rPr>
            <a:t>７３２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４６１</a:t>
          </a:r>
          <a:r>
            <a:rPr kumimoji="1" lang="ja-JP" altLang="ja-JP" sz="1100">
              <a:solidFill>
                <a:schemeClr val="tx1"/>
              </a:solidFill>
              <a:effectLst/>
              <a:latin typeface="+mn-lt"/>
              <a:ea typeface="+mn-ea"/>
              <a:cs typeface="+mn-cs"/>
            </a:rPr>
            <a:t>円となっている。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主な構成項目である人件費は、住民一人当たり１０</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８０４</a:t>
          </a:r>
          <a:r>
            <a:rPr kumimoji="1" lang="ja-JP" altLang="ja-JP" sz="1100">
              <a:solidFill>
                <a:schemeClr val="tx1"/>
              </a:solidFill>
              <a:effectLst/>
              <a:latin typeface="+mn-lt"/>
              <a:ea typeface="+mn-ea"/>
              <a:cs typeface="+mn-cs"/>
            </a:rPr>
            <a:t>円となっており、類似団体平均は下回っているもののほぼ横ばいとなっている。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扶助費については、住民一人当たり６</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４９４</a:t>
          </a:r>
          <a:r>
            <a:rPr kumimoji="1" lang="ja-JP" altLang="ja-JP" sz="1100">
              <a:solidFill>
                <a:schemeClr val="tx1"/>
              </a:solidFill>
              <a:effectLst/>
              <a:latin typeface="+mn-lt"/>
              <a:ea typeface="+mn-ea"/>
              <a:cs typeface="+mn-cs"/>
            </a:rPr>
            <a:t>円となっており、類似団体と比べて１人当たりコストが高い状況となっている。これは、障がい者自立支援給付の増加や福祉医療費補助制度の充実が要因と考えられる。今後、町単独制度の内容を精査し、必要以上の扶助費支出を抑制するなど適正な支出に努める。</a:t>
          </a:r>
          <a:endParaRPr lang="ja-JP" altLang="ja-JP" sz="1400">
            <a:solidFill>
              <a:schemeClr val="tx1"/>
            </a:solidFill>
            <a:effectLst/>
          </a:endParaRPr>
        </a:p>
        <a:p>
          <a:r>
            <a:rPr kumimoji="1" lang="ja-JP" altLang="ja-JP" sz="1100">
              <a:solidFill>
                <a:schemeClr val="tx1"/>
              </a:solidFill>
              <a:effectLst/>
              <a:latin typeface="+mn-lt"/>
              <a:ea typeface="+mn-ea"/>
              <a:cs typeface="+mn-cs"/>
            </a:rPr>
            <a:t>公債費は住民一人当たり４</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，２</a:t>
          </a:r>
          <a:r>
            <a:rPr kumimoji="1" lang="ja-JP" altLang="en-US" sz="1100">
              <a:solidFill>
                <a:schemeClr val="tx1"/>
              </a:solidFill>
              <a:effectLst/>
              <a:latin typeface="+mn-lt"/>
              <a:ea typeface="+mn-ea"/>
              <a:cs typeface="+mn-cs"/>
            </a:rPr>
            <a:t>６７</a:t>
          </a:r>
          <a:r>
            <a:rPr kumimoji="1" lang="ja-JP" altLang="ja-JP" sz="1100">
              <a:solidFill>
                <a:schemeClr val="tx1"/>
              </a:solidFill>
              <a:effectLst/>
              <a:latin typeface="+mn-lt"/>
              <a:ea typeface="+mn-ea"/>
              <a:cs typeface="+mn-cs"/>
            </a:rPr>
            <a:t>円となっており、類似団体平均を下回っているが、普通建設事業費は住民一人当たり</a:t>
          </a:r>
          <a:r>
            <a:rPr kumimoji="1" lang="ja-JP" altLang="en-US" sz="1100">
              <a:solidFill>
                <a:schemeClr val="tx1"/>
              </a:solidFill>
              <a:effectLst/>
              <a:latin typeface="+mn-lt"/>
              <a:ea typeface="+mn-ea"/>
              <a:cs typeface="+mn-cs"/>
            </a:rPr>
            <a:t>２８９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７５６</a:t>
          </a:r>
          <a:r>
            <a:rPr kumimoji="1" lang="ja-JP" altLang="ja-JP" sz="1100">
              <a:solidFill>
                <a:schemeClr val="tx1"/>
              </a:solidFill>
              <a:effectLst/>
              <a:latin typeface="+mn-lt"/>
              <a:ea typeface="+mn-ea"/>
              <a:cs typeface="+mn-cs"/>
            </a:rPr>
            <a:t>円は類似団体平均を上回っている。これは、新庁舎建設や主要幹線道路整備に伴う増加であり、これまで以上に厳しい財政運営となる見通しであることから、普通建設事業費の精査などコストの縮減に努め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101219</xdr:rowOff>
    </xdr:from>
    <xdr:to>
      <xdr:col>24</xdr:col>
      <xdr:colOff>63500</xdr:colOff>
      <xdr:row>34</xdr:row>
      <xdr:rowOff>126111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0519"/>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126111</xdr:rowOff>
    </xdr:from>
    <xdr:to>
      <xdr:col>19</xdr:col>
      <xdr:colOff>177800</xdr:colOff>
      <xdr:row>34</xdr:row>
      <xdr:rowOff>141224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55411"/>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141224</xdr:rowOff>
    </xdr:from>
    <xdr:to>
      <xdr:col>15</xdr:col>
      <xdr:colOff>50800</xdr:colOff>
      <xdr:row>34</xdr:row>
      <xdr:rowOff>152527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052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72771</xdr:rowOff>
    </xdr:from>
    <xdr:to>
      <xdr:col>10</xdr:col>
      <xdr:colOff>114300</xdr:colOff>
      <xdr:row>34</xdr:row>
      <xdr:rowOff>152527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2071"/>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50419</xdr:rowOff>
    </xdr:from>
    <xdr:to>
      <xdr:col>24</xdr:col>
      <xdr:colOff>114300</xdr:colOff>
      <xdr:row>34</xdr:row>
      <xdr:rowOff>152019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28846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75311</xdr:rowOff>
    </xdr:from>
    <xdr:to>
      <xdr:col>20</xdr:col>
      <xdr:colOff>38100</xdr:colOff>
      <xdr:row>35</xdr:row>
      <xdr:rowOff>5461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168038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90424</xdr:rowOff>
    </xdr:from>
    <xdr:to>
      <xdr:col>15</xdr:col>
      <xdr:colOff>101600</xdr:colOff>
      <xdr:row>35</xdr:row>
      <xdr:rowOff>20574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101727</xdr:rowOff>
    </xdr:from>
    <xdr:to>
      <xdr:col>10</xdr:col>
      <xdr:colOff>165100</xdr:colOff>
      <xdr:row>35</xdr:row>
      <xdr:rowOff>31877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21971</xdr:rowOff>
    </xdr:from>
    <xdr:to>
      <xdr:col>6</xdr:col>
      <xdr:colOff>38100</xdr:colOff>
      <xdr:row>34</xdr:row>
      <xdr:rowOff>123571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114698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4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144380</xdr:rowOff>
    </xdr:from>
    <xdr:to>
      <xdr:col>24</xdr:col>
      <xdr:colOff>63500</xdr:colOff>
      <xdr:row>58</xdr:row>
      <xdr:rowOff>148094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7030"/>
          <a:ext cx="838200" cy="1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148094</xdr:rowOff>
    </xdr:from>
    <xdr:to>
      <xdr:col>19</xdr:col>
      <xdr:colOff>177800</xdr:colOff>
      <xdr:row>59</xdr:row>
      <xdr:rowOff>18575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2194"/>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18575</xdr:rowOff>
    </xdr:from>
    <xdr:to>
      <xdr:col>15</xdr:col>
      <xdr:colOff>50800</xdr:colOff>
      <xdr:row>59</xdr:row>
      <xdr:rowOff>22454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34125"/>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21289</xdr:rowOff>
    </xdr:from>
    <xdr:to>
      <xdr:col>10</xdr:col>
      <xdr:colOff>114300</xdr:colOff>
      <xdr:row>59</xdr:row>
      <xdr:rowOff>22454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36839"/>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93580</xdr:rowOff>
    </xdr:from>
    <xdr:to>
      <xdr:col>24</xdr:col>
      <xdr:colOff>114300</xdr:colOff>
      <xdr:row>58</xdr:row>
      <xdr:rowOff>23730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116457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97294</xdr:rowOff>
    </xdr:from>
    <xdr:to>
      <xdr:col>20</xdr:col>
      <xdr:colOff>38100</xdr:colOff>
      <xdr:row>59</xdr:row>
      <xdr:rowOff>27444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18571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139225</xdr:rowOff>
    </xdr:from>
    <xdr:to>
      <xdr:col>15</xdr:col>
      <xdr:colOff>101600</xdr:colOff>
      <xdr:row>59</xdr:row>
      <xdr:rowOff>69375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60502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143104</xdr:rowOff>
    </xdr:from>
    <xdr:to>
      <xdr:col>10</xdr:col>
      <xdr:colOff>165100</xdr:colOff>
      <xdr:row>59</xdr:row>
      <xdr:rowOff>73254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64381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141939</xdr:rowOff>
    </xdr:from>
    <xdr:to>
      <xdr:col>6</xdr:col>
      <xdr:colOff>38100</xdr:colOff>
      <xdr:row>59</xdr:row>
      <xdr:rowOff>72089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63216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6964</xdr:rowOff>
    </xdr:from>
    <xdr:to>
      <xdr:col>24</xdr:col>
      <xdr:colOff>63500</xdr:colOff>
      <xdr:row>77</xdr:row>
      <xdr:rowOff>19445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8614"/>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150152</xdr:rowOff>
    </xdr:from>
    <xdr:to>
      <xdr:col>19</xdr:col>
      <xdr:colOff>177800</xdr:colOff>
      <xdr:row>77</xdr:row>
      <xdr:rowOff>19445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80352"/>
          <a:ext cx="889000" cy="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150152</xdr:rowOff>
    </xdr:from>
    <xdr:to>
      <xdr:col>15</xdr:col>
      <xdr:colOff>50800</xdr:colOff>
      <xdr:row>77</xdr:row>
      <xdr:rowOff>5677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035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5677</xdr:rowOff>
    </xdr:from>
    <xdr:to>
      <xdr:col>10</xdr:col>
      <xdr:colOff>114300</xdr:colOff>
      <xdr:row>77</xdr:row>
      <xdr:rowOff>59415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7327"/>
          <a:ext cx="889000" cy="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127614</xdr:rowOff>
    </xdr:from>
    <xdr:to>
      <xdr:col>24</xdr:col>
      <xdr:colOff>114300</xdr:colOff>
      <xdr:row>77</xdr:row>
      <xdr:rowOff>57764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106041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140095</xdr:rowOff>
    </xdr:from>
    <xdr:to>
      <xdr:col>20</xdr:col>
      <xdr:colOff>38100</xdr:colOff>
      <xdr:row>77</xdr:row>
      <xdr:rowOff>70245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61372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99352</xdr:rowOff>
    </xdr:from>
    <xdr:to>
      <xdr:col>15</xdr:col>
      <xdr:colOff>101600</xdr:colOff>
      <xdr:row>77</xdr:row>
      <xdr:rowOff>29502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20629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126327</xdr:rowOff>
    </xdr:from>
    <xdr:to>
      <xdr:col>10</xdr:col>
      <xdr:colOff>165100</xdr:colOff>
      <xdr:row>77</xdr:row>
      <xdr:rowOff>56477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47604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xdr:rowOff>
    </xdr:from>
    <xdr:to>
      <xdr:col>6</xdr:col>
      <xdr:colOff>38100</xdr:colOff>
      <xdr:row>77</xdr:row>
      <xdr:rowOff>110215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101342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59285</xdr:rowOff>
    </xdr:from>
    <xdr:to>
      <xdr:col>24</xdr:col>
      <xdr:colOff>63500</xdr:colOff>
      <xdr:row>98</xdr:row>
      <xdr:rowOff>60497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61385"/>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58336</xdr:rowOff>
    </xdr:from>
    <xdr:to>
      <xdr:col>19</xdr:col>
      <xdr:colOff>177800</xdr:colOff>
      <xdr:row>98</xdr:row>
      <xdr:rowOff>60497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60436"/>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57962</xdr:rowOff>
    </xdr:from>
    <xdr:to>
      <xdr:col>15</xdr:col>
      <xdr:colOff>50800</xdr:colOff>
      <xdr:row>98</xdr:row>
      <xdr:rowOff>58336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60062"/>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57962</xdr:rowOff>
    </xdr:from>
    <xdr:to>
      <xdr:col>10</xdr:col>
      <xdr:colOff>114300</xdr:colOff>
      <xdr:row>98</xdr:row>
      <xdr:rowOff>61889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0062"/>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8485</xdr:rowOff>
    </xdr:from>
    <xdr:to>
      <xdr:col>24</xdr:col>
      <xdr:colOff>114300</xdr:colOff>
      <xdr:row>98</xdr:row>
      <xdr:rowOff>110085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94862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9697</xdr:rowOff>
    </xdr:from>
    <xdr:to>
      <xdr:col>20</xdr:col>
      <xdr:colOff>38100</xdr:colOff>
      <xdr:row>98</xdr:row>
      <xdr:rowOff>111297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102424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7536</xdr:rowOff>
    </xdr:from>
    <xdr:to>
      <xdr:col>15</xdr:col>
      <xdr:colOff>101600</xdr:colOff>
      <xdr:row>98</xdr:row>
      <xdr:rowOff>109136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7162</xdr:rowOff>
    </xdr:from>
    <xdr:to>
      <xdr:col>10</xdr:col>
      <xdr:colOff>165100</xdr:colOff>
      <xdr:row>98</xdr:row>
      <xdr:rowOff>108762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99889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11089</xdr:rowOff>
    </xdr:from>
    <xdr:to>
      <xdr:col>6</xdr:col>
      <xdr:colOff>38100</xdr:colOff>
      <xdr:row>98</xdr:row>
      <xdr:rowOff>112689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103816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155702</xdr:rowOff>
    </xdr:from>
    <xdr:to>
      <xdr:col>55</xdr:col>
      <xdr:colOff>0</xdr:colOff>
      <xdr:row>38</xdr:row>
      <xdr:rowOff>158750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7080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158750</xdr:rowOff>
    </xdr:from>
    <xdr:to>
      <xdr:col>50</xdr:col>
      <xdr:colOff>114300</xdr:colOff>
      <xdr:row>38</xdr:row>
      <xdr:rowOff>159131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738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159131</xdr:rowOff>
    </xdr:from>
    <xdr:to>
      <xdr:col>45</xdr:col>
      <xdr:colOff>177800</xdr:colOff>
      <xdr:row>38</xdr:row>
      <xdr:rowOff>167894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7423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167894</xdr:rowOff>
    </xdr:from>
    <xdr:to>
      <xdr:col>41</xdr:col>
      <xdr:colOff>50800</xdr:colOff>
      <xdr:row>39</xdr:row>
      <xdr:rowOff>20066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829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104902</xdr:rowOff>
    </xdr:from>
    <xdr:to>
      <xdr:col>55</xdr:col>
      <xdr:colOff>50800</xdr:colOff>
      <xdr:row>39</xdr:row>
      <xdr:rowOff>35052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19829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3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107950</xdr:rowOff>
    </xdr:from>
    <xdr:to>
      <xdr:col>50</xdr:col>
      <xdr:colOff>165100</xdr:colOff>
      <xdr:row>39</xdr:row>
      <xdr:rowOff>38100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29227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108331</xdr:rowOff>
    </xdr:from>
    <xdr:to>
      <xdr:col>46</xdr:col>
      <xdr:colOff>38100</xdr:colOff>
      <xdr:row>39</xdr:row>
      <xdr:rowOff>38481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117094</xdr:rowOff>
    </xdr:from>
    <xdr:to>
      <xdr:col>41</xdr:col>
      <xdr:colOff>101600</xdr:colOff>
      <xdr:row>39</xdr:row>
      <xdr:rowOff>47244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140716</xdr:rowOff>
    </xdr:from>
    <xdr:to>
      <xdr:col>36</xdr:col>
      <xdr:colOff>165100</xdr:colOff>
      <xdr:row>39</xdr:row>
      <xdr:rowOff>70866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61993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82305</xdr:rowOff>
    </xdr:from>
    <xdr:to>
      <xdr:col>55</xdr:col>
      <xdr:colOff>0</xdr:colOff>
      <xdr:row>58</xdr:row>
      <xdr:rowOff>97503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26405"/>
          <a:ext cx="8382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82305</xdr:rowOff>
    </xdr:from>
    <xdr:to>
      <xdr:col>50</xdr:col>
      <xdr:colOff>114300</xdr:colOff>
      <xdr:row>58</xdr:row>
      <xdr:rowOff>101094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26405"/>
          <a:ext cx="88900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101094</xdr:rowOff>
    </xdr:from>
    <xdr:to>
      <xdr:col>45</xdr:col>
      <xdr:colOff>177800</xdr:colOff>
      <xdr:row>58</xdr:row>
      <xdr:rowOff>105195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45194"/>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105195</xdr:rowOff>
    </xdr:from>
    <xdr:to>
      <xdr:col>41</xdr:col>
      <xdr:colOff>50800</xdr:colOff>
      <xdr:row>58</xdr:row>
      <xdr:rowOff>109205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49295"/>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46703</xdr:rowOff>
    </xdr:from>
    <xdr:to>
      <xdr:col>55</xdr:col>
      <xdr:colOff>50800</xdr:colOff>
      <xdr:row>58</xdr:row>
      <xdr:rowOff>148303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133080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31505</xdr:rowOff>
    </xdr:from>
    <xdr:to>
      <xdr:col>50</xdr:col>
      <xdr:colOff>165100</xdr:colOff>
      <xdr:row>58</xdr:row>
      <xdr:rowOff>133105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124232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50294</xdr:rowOff>
    </xdr:from>
    <xdr:to>
      <xdr:col>46</xdr:col>
      <xdr:colOff>38100</xdr:colOff>
      <xdr:row>58</xdr:row>
      <xdr:rowOff>151894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143021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54395</xdr:rowOff>
    </xdr:from>
    <xdr:to>
      <xdr:col>41</xdr:col>
      <xdr:colOff>101600</xdr:colOff>
      <xdr:row>58</xdr:row>
      <xdr:rowOff>155995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147122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58405</xdr:rowOff>
    </xdr:from>
    <xdr:to>
      <xdr:col>36</xdr:col>
      <xdr:colOff>165100</xdr:colOff>
      <xdr:row>58</xdr:row>
      <xdr:rowOff>160005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151132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72389</xdr:rowOff>
    </xdr:from>
    <xdr:to>
      <xdr:col>55</xdr:col>
      <xdr:colOff>0</xdr:colOff>
      <xdr:row>78</xdr:row>
      <xdr:rowOff>77406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45489"/>
          <a:ext cx="8382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158242</xdr:rowOff>
    </xdr:from>
    <xdr:to>
      <xdr:col>50</xdr:col>
      <xdr:colOff>114300</xdr:colOff>
      <xdr:row>78</xdr:row>
      <xdr:rowOff>77406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59892"/>
          <a:ext cx="889000" cy="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158242</xdr:rowOff>
    </xdr:from>
    <xdr:to>
      <xdr:col>45</xdr:col>
      <xdr:colOff>177800</xdr:colOff>
      <xdr:row>78</xdr:row>
      <xdr:rowOff>124180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59892"/>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124180</xdr:rowOff>
    </xdr:from>
    <xdr:to>
      <xdr:col>41</xdr:col>
      <xdr:colOff>50800</xdr:colOff>
      <xdr:row>78</xdr:row>
      <xdr:rowOff>129020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728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21589</xdr:rowOff>
    </xdr:from>
    <xdr:to>
      <xdr:col>55</xdr:col>
      <xdr:colOff>50800</xdr:colOff>
      <xdr:row>78</xdr:row>
      <xdr:rowOff>123189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26606</xdr:rowOff>
    </xdr:from>
    <xdr:to>
      <xdr:col>50</xdr:col>
      <xdr:colOff>165100</xdr:colOff>
      <xdr:row>78</xdr:row>
      <xdr:rowOff>128206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119333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107442</xdr:rowOff>
    </xdr:from>
    <xdr:to>
      <xdr:col>46</xdr:col>
      <xdr:colOff>38100</xdr:colOff>
      <xdr:row>78</xdr:row>
      <xdr:rowOff>37592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28719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0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73380</xdr:rowOff>
    </xdr:from>
    <xdr:to>
      <xdr:col>41</xdr:col>
      <xdr:colOff>101600</xdr:colOff>
      <xdr:row>79</xdr:row>
      <xdr:rowOff>3530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166107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78220</xdr:rowOff>
    </xdr:from>
    <xdr:to>
      <xdr:col>36</xdr:col>
      <xdr:colOff>165100</xdr:colOff>
      <xdr:row>79</xdr:row>
      <xdr:rowOff>8370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170947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140207</xdr:rowOff>
    </xdr:from>
    <xdr:to>
      <xdr:col>55</xdr:col>
      <xdr:colOff>0</xdr:colOff>
      <xdr:row>98</xdr:row>
      <xdr:rowOff>141047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42307"/>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140207</xdr:rowOff>
    </xdr:from>
    <xdr:to>
      <xdr:col>50</xdr:col>
      <xdr:colOff>114300</xdr:colOff>
      <xdr:row>99</xdr:row>
      <xdr:rowOff>30266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42307"/>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30266</xdr:rowOff>
    </xdr:from>
    <xdr:to>
      <xdr:col>45</xdr:col>
      <xdr:colOff>177800</xdr:colOff>
      <xdr:row>99</xdr:row>
      <xdr:rowOff>32080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3816"/>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3956</xdr:rowOff>
    </xdr:from>
    <xdr:to>
      <xdr:col>41</xdr:col>
      <xdr:colOff>50800</xdr:colOff>
      <xdr:row>99</xdr:row>
      <xdr:rowOff>32080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77506"/>
          <a:ext cx="889000" cy="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90247</xdr:rowOff>
    </xdr:from>
    <xdr:to>
      <xdr:col>55</xdr:col>
      <xdr:colOff>50800</xdr:colOff>
      <xdr:row>99</xdr:row>
      <xdr:rowOff>20397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49624</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89407</xdr:rowOff>
    </xdr:from>
    <xdr:to>
      <xdr:col>50</xdr:col>
      <xdr:colOff>165100</xdr:colOff>
      <xdr:row>99</xdr:row>
      <xdr:rowOff>19557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36084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6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150916</xdr:rowOff>
    </xdr:from>
    <xdr:to>
      <xdr:col>46</xdr:col>
      <xdr:colOff>38100</xdr:colOff>
      <xdr:row>99</xdr:row>
      <xdr:rowOff>81066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72193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152730</xdr:rowOff>
    </xdr:from>
    <xdr:to>
      <xdr:col>41</xdr:col>
      <xdr:colOff>101600</xdr:colOff>
      <xdr:row>99</xdr:row>
      <xdr:rowOff>82880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74007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124606</xdr:rowOff>
    </xdr:from>
    <xdr:to>
      <xdr:col>36</xdr:col>
      <xdr:colOff>165100</xdr:colOff>
      <xdr:row>99</xdr:row>
      <xdr:rowOff>54756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19713</xdr:rowOff>
    </xdr:from>
    <xdr:to>
      <xdr:col>85</xdr:col>
      <xdr:colOff>127000</xdr:colOff>
      <xdr:row>38</xdr:row>
      <xdr:rowOff>24170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34813"/>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4058</xdr:rowOff>
    </xdr:from>
    <xdr:to>
      <xdr:col>81</xdr:col>
      <xdr:colOff>50800</xdr:colOff>
      <xdr:row>38</xdr:row>
      <xdr:rowOff>24170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19158"/>
          <a:ext cx="8890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4058</xdr:rowOff>
    </xdr:from>
    <xdr:to>
      <xdr:col>76</xdr:col>
      <xdr:colOff>114300</xdr:colOff>
      <xdr:row>38</xdr:row>
      <xdr:rowOff>21907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19158"/>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20558</xdr:rowOff>
    </xdr:from>
    <xdr:to>
      <xdr:col>71</xdr:col>
      <xdr:colOff>177800</xdr:colOff>
      <xdr:row>38</xdr:row>
      <xdr:rowOff>21907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3565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140362</xdr:rowOff>
    </xdr:from>
    <xdr:to>
      <xdr:col>85</xdr:col>
      <xdr:colOff>177800</xdr:colOff>
      <xdr:row>38</xdr:row>
      <xdr:rowOff>70512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144820</xdr:rowOff>
    </xdr:from>
    <xdr:to>
      <xdr:col>81</xdr:col>
      <xdr:colOff>101600</xdr:colOff>
      <xdr:row>38</xdr:row>
      <xdr:rowOff>74971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8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66097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124708</xdr:rowOff>
    </xdr:from>
    <xdr:to>
      <xdr:col>76</xdr:col>
      <xdr:colOff>165100</xdr:colOff>
      <xdr:row>38</xdr:row>
      <xdr:rowOff>54858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45985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142557</xdr:rowOff>
    </xdr:from>
    <xdr:to>
      <xdr:col>72</xdr:col>
      <xdr:colOff>38100</xdr:colOff>
      <xdr:row>38</xdr:row>
      <xdr:rowOff>72707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63834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141208</xdr:rowOff>
    </xdr:from>
    <xdr:to>
      <xdr:col>67</xdr:col>
      <xdr:colOff>101600</xdr:colOff>
      <xdr:row>38</xdr:row>
      <xdr:rowOff>71358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62485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75248</xdr:rowOff>
    </xdr:from>
    <xdr:to>
      <xdr:col>85</xdr:col>
      <xdr:colOff>127000</xdr:colOff>
      <xdr:row>58</xdr:row>
      <xdr:rowOff>87638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19348"/>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64360</xdr:rowOff>
    </xdr:from>
    <xdr:to>
      <xdr:col>81</xdr:col>
      <xdr:colOff>50800</xdr:colOff>
      <xdr:row>58</xdr:row>
      <xdr:rowOff>75248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08460"/>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64360</xdr:rowOff>
    </xdr:from>
    <xdr:to>
      <xdr:col>76</xdr:col>
      <xdr:colOff>114300</xdr:colOff>
      <xdr:row>58</xdr:row>
      <xdr:rowOff>99205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08460"/>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99205</xdr:rowOff>
    </xdr:from>
    <xdr:to>
      <xdr:col>71</xdr:col>
      <xdr:colOff>177800</xdr:colOff>
      <xdr:row>58</xdr:row>
      <xdr:rowOff>106621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3305"/>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36838</xdr:rowOff>
    </xdr:from>
    <xdr:to>
      <xdr:col>85</xdr:col>
      <xdr:colOff>177800</xdr:colOff>
      <xdr:row>58</xdr:row>
      <xdr:rowOff>138438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24448</xdr:rowOff>
    </xdr:from>
    <xdr:to>
      <xdr:col>81</xdr:col>
      <xdr:colOff>101600</xdr:colOff>
      <xdr:row>58</xdr:row>
      <xdr:rowOff>126048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117175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13560</xdr:rowOff>
    </xdr:from>
    <xdr:to>
      <xdr:col>76</xdr:col>
      <xdr:colOff>165100</xdr:colOff>
      <xdr:row>58</xdr:row>
      <xdr:rowOff>115160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106287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48405</xdr:rowOff>
    </xdr:from>
    <xdr:to>
      <xdr:col>72</xdr:col>
      <xdr:colOff>38100</xdr:colOff>
      <xdr:row>58</xdr:row>
      <xdr:rowOff>150005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141132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55821</xdr:rowOff>
    </xdr:from>
    <xdr:to>
      <xdr:col>67</xdr:col>
      <xdr:colOff>101600</xdr:colOff>
      <xdr:row>58</xdr:row>
      <xdr:rowOff>157421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148548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95918</xdr:rowOff>
    </xdr:from>
    <xdr:to>
      <xdr:col>85</xdr:col>
      <xdr:colOff>127000</xdr:colOff>
      <xdr:row>78</xdr:row>
      <xdr:rowOff>114906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69018"/>
          <a:ext cx="8382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95918</xdr:rowOff>
    </xdr:from>
    <xdr:to>
      <xdr:col>81</xdr:col>
      <xdr:colOff>50800</xdr:colOff>
      <xdr:row>78</xdr:row>
      <xdr:rowOff>136404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69018"/>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136404</xdr:rowOff>
    </xdr:from>
    <xdr:to>
      <xdr:col>76</xdr:col>
      <xdr:colOff>114300</xdr:colOff>
      <xdr:row>78</xdr:row>
      <xdr:rowOff>139567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0950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106572</xdr:rowOff>
    </xdr:from>
    <xdr:to>
      <xdr:col>71</xdr:col>
      <xdr:colOff>177800</xdr:colOff>
      <xdr:row>78</xdr:row>
      <xdr:rowOff>139567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79672"/>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64106</xdr:rowOff>
    </xdr:from>
    <xdr:to>
      <xdr:col>85</xdr:col>
      <xdr:colOff>177800</xdr:colOff>
      <xdr:row>78</xdr:row>
      <xdr:rowOff>165706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45118</xdr:rowOff>
    </xdr:from>
    <xdr:to>
      <xdr:col>81</xdr:col>
      <xdr:colOff>101600</xdr:colOff>
      <xdr:row>78</xdr:row>
      <xdr:rowOff>146718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137845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1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85604</xdr:rowOff>
    </xdr:from>
    <xdr:to>
      <xdr:col>76</xdr:col>
      <xdr:colOff>165100</xdr:colOff>
      <xdr:row>79</xdr:row>
      <xdr:rowOff>15754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6881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88767</xdr:rowOff>
    </xdr:from>
    <xdr:to>
      <xdr:col>72</xdr:col>
      <xdr:colOff>38100</xdr:colOff>
      <xdr:row>79</xdr:row>
      <xdr:rowOff>18917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10044</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46333" y="1355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55772</xdr:rowOff>
    </xdr:from>
    <xdr:to>
      <xdr:col>67</xdr:col>
      <xdr:colOff>101600</xdr:colOff>
      <xdr:row>78</xdr:row>
      <xdr:rowOff>157372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2449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0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104189</xdr:rowOff>
    </xdr:from>
    <xdr:to>
      <xdr:col>85</xdr:col>
      <xdr:colOff>127000</xdr:colOff>
      <xdr:row>97</xdr:row>
      <xdr:rowOff>117819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34839"/>
          <a:ext cx="8382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117819</xdr:rowOff>
    </xdr:from>
    <xdr:to>
      <xdr:col>81</xdr:col>
      <xdr:colOff>50800</xdr:colOff>
      <xdr:row>97</xdr:row>
      <xdr:rowOff>121572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4846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121572</xdr:rowOff>
    </xdr:from>
    <xdr:to>
      <xdr:col>76</xdr:col>
      <xdr:colOff>114300</xdr:colOff>
      <xdr:row>97</xdr:row>
      <xdr:rowOff>132517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52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129834</xdr:rowOff>
    </xdr:from>
    <xdr:to>
      <xdr:col>71</xdr:col>
      <xdr:colOff>177800</xdr:colOff>
      <xdr:row>97</xdr:row>
      <xdr:rowOff>132517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760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53389</xdr:rowOff>
    </xdr:from>
    <xdr:to>
      <xdr:col>85</xdr:col>
      <xdr:colOff>177800</xdr:colOff>
      <xdr:row>97</xdr:row>
      <xdr:rowOff>154989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31816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67019</xdr:rowOff>
    </xdr:from>
    <xdr:to>
      <xdr:col>81</xdr:col>
      <xdr:colOff>101600</xdr:colOff>
      <xdr:row>97</xdr:row>
      <xdr:rowOff>168619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159746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70772</xdr:rowOff>
    </xdr:from>
    <xdr:to>
      <xdr:col>76</xdr:col>
      <xdr:colOff>165100</xdr:colOff>
      <xdr:row>98</xdr:row>
      <xdr:rowOff>922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163499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81717</xdr:rowOff>
    </xdr:from>
    <xdr:to>
      <xdr:col>72</xdr:col>
      <xdr:colOff>38100</xdr:colOff>
      <xdr:row>98</xdr:row>
      <xdr:rowOff>11867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79034</xdr:rowOff>
    </xdr:from>
    <xdr:to>
      <xdr:col>67</xdr:col>
      <xdr:colOff>101600</xdr:colOff>
      <xdr:row>98</xdr:row>
      <xdr:rowOff>9184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民生費は、住民一人当たり１</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２２６</a:t>
          </a:r>
          <a:r>
            <a:rPr kumimoji="1" lang="ja-JP" altLang="ja-JP" sz="1100">
              <a:solidFill>
                <a:schemeClr val="dk1"/>
              </a:solidFill>
              <a:effectLst/>
              <a:latin typeface="+mn-lt"/>
              <a:ea typeface="+mn-ea"/>
              <a:cs typeface="+mn-cs"/>
            </a:rPr>
            <a:t>円となっており、直近５年間は類似団体平均は下回っている。</a:t>
          </a:r>
          <a:endParaRPr lang="ja-JP" altLang="ja-JP" sz="1400">
            <a:effectLst/>
          </a:endParaRPr>
        </a:p>
        <a:p>
          <a:r>
            <a:rPr kumimoji="1" lang="ja-JP" altLang="ja-JP" sz="1100">
              <a:solidFill>
                <a:schemeClr val="dk1"/>
              </a:solidFill>
              <a:effectLst/>
              <a:latin typeface="+mn-lt"/>
              <a:ea typeface="+mn-ea"/>
              <a:cs typeface="+mn-cs"/>
            </a:rPr>
            <a:t>総務費は住民一人当たり</a:t>
          </a:r>
          <a:r>
            <a:rPr kumimoji="1" lang="ja-JP" altLang="en-US" sz="1100">
              <a:solidFill>
                <a:schemeClr val="dk1"/>
              </a:solidFill>
              <a:effectLst/>
              <a:latin typeface="+mn-lt"/>
              <a:ea typeface="+mn-ea"/>
              <a:cs typeface="+mn-cs"/>
            </a:rPr>
            <a:t>２７３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２０１</a:t>
          </a:r>
          <a:r>
            <a:rPr kumimoji="1" lang="ja-JP" altLang="ja-JP" sz="1100">
              <a:solidFill>
                <a:schemeClr val="dk1"/>
              </a:solidFill>
              <a:effectLst/>
              <a:latin typeface="+mn-lt"/>
              <a:ea typeface="+mn-ea"/>
              <a:cs typeface="+mn-cs"/>
            </a:rPr>
            <a:t>円となり、類似団体平均を</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住民一人当たり１１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７６２</a:t>
          </a:r>
          <a:r>
            <a:rPr kumimoji="1" lang="ja-JP" altLang="ja-JP" sz="1100">
              <a:solidFill>
                <a:schemeClr val="dk1"/>
              </a:solidFill>
              <a:effectLst/>
              <a:latin typeface="+mn-lt"/>
              <a:ea typeface="+mn-ea"/>
              <a:cs typeface="+mn-cs"/>
            </a:rPr>
            <a:t>円となっており、類似団体平均を上回っている。これは新庁舎建設や主要幹線道路整備の進捗などによることが要因である。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依然として厳しい歳入環境の中で、既存事業の一層の見直しや経費の縮減に取り組んだものの、積極的な投資姿勢も反映したことから、実質単年度収支は</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年連続の赤字となった。</a:t>
          </a:r>
          <a:endParaRPr lang="ja-JP" altLang="ja-JP" sz="1050">
            <a:effectLst/>
          </a:endParaRPr>
        </a:p>
        <a:p>
          <a:r>
            <a:rPr kumimoji="1" lang="ja-JP" altLang="ja-JP" sz="1050">
              <a:solidFill>
                <a:schemeClr val="dk1"/>
              </a:solidFill>
              <a:effectLst/>
              <a:latin typeface="+mn-lt"/>
              <a:ea typeface="+mn-ea"/>
              <a:cs typeface="+mn-cs"/>
            </a:rPr>
            <a:t>今後は、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特別会計では、平成１９年度から９年連続の赤字であったが、平成２９年度から税収の増加等により黒字に転じた。一般会計を含む他の会計においても黒字であり、水道事業会計をはじめとする公営企業会計も資金不足額がないため、連結では黒字となった。</a:t>
          </a:r>
          <a:endParaRPr lang="ja-JP" altLang="ja-JP" sz="1400">
            <a:effectLst/>
          </a:endParaRPr>
        </a:p>
        <a:p>
          <a:r>
            <a:rPr kumimoji="1" lang="ja-JP" altLang="ja-JP" sz="1100">
              <a:solidFill>
                <a:schemeClr val="dk1"/>
              </a:solidFill>
              <a:effectLst/>
              <a:latin typeface="+mn-lt"/>
              <a:ea typeface="+mn-ea"/>
              <a:cs typeface="+mn-cs"/>
            </a:rPr>
            <a:t>実質赤字額はなく、良好な数値を示しており、引き続き健全財政の維持に努める。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6823980</v>
      </c>
      <c r="BO4" s="393"/>
      <c r="BP4" s="393"/>
      <c r="BQ4" s="393"/>
      <c r="BR4" s="393"/>
      <c r="BS4" s="393"/>
      <c r="BT4" s="393"/>
      <c r="BU4" s="394"/>
      <c r="BV4" s="392">
        <v>5601216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v>
      </c>
      <c r="CU4" s="399"/>
      <c r="CV4" s="399"/>
      <c r="CW4" s="399"/>
      <c r="CX4" s="399"/>
      <c r="CY4" s="399"/>
      <c r="CZ4" s="399"/>
      <c r="DA4" s="400"/>
      <c r="DB4" s="398">
        <v>5.8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6775268</v>
      </c>
      <c r="BO5" s="430"/>
      <c r="BP5" s="430"/>
      <c r="BQ5" s="430"/>
      <c r="BR5" s="430"/>
      <c r="BS5" s="430"/>
      <c r="BT5" s="430"/>
      <c r="BU5" s="431"/>
      <c r="BV5" s="429">
        <v>5415081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92.2</v>
      </c>
      <c r="CU5" s="427"/>
      <c r="CV5" s="427"/>
      <c r="CW5" s="427"/>
      <c r="CX5" s="427"/>
      <c r="CY5" s="427"/>
      <c r="CZ5" s="427"/>
      <c r="DA5" s="428"/>
      <c r="DB5" s="426">
        <v>91.6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48712</v>
      </c>
      <c r="BO6" s="430"/>
      <c r="BP6" s="430"/>
      <c r="BQ6" s="430"/>
      <c r="BR6" s="430"/>
      <c r="BS6" s="430"/>
      <c r="BT6" s="430"/>
      <c r="BU6" s="431"/>
      <c r="BV6" s="429">
        <v>186135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97.4</v>
      </c>
      <c r="CU6" s="467"/>
      <c r="CV6" s="467"/>
      <c r="CW6" s="467"/>
      <c r="CX6" s="467"/>
      <c r="CY6" s="467"/>
      <c r="CZ6" s="467"/>
      <c r="DA6" s="468"/>
      <c r="DB6" s="466">
        <v>98.2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10585</v>
      </c>
      <c r="BO7" s="430"/>
      <c r="BP7" s="430"/>
      <c r="BQ7" s="430"/>
      <c r="BR7" s="430"/>
      <c r="BS7" s="430"/>
      <c r="BT7" s="430"/>
      <c r="BU7" s="431"/>
      <c r="BV7" s="429">
        <v>18689</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2857242</v>
      </c>
      <c r="CU7" s="430"/>
      <c r="CV7" s="430"/>
      <c r="CW7" s="430"/>
      <c r="CX7" s="430"/>
      <c r="CY7" s="430"/>
      <c r="CZ7" s="430"/>
      <c r="DA7" s="431"/>
      <c r="DB7" s="429">
        <v>2877698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38127</v>
      </c>
      <c r="BO8" s="430"/>
      <c r="BP8" s="430"/>
      <c r="BQ8" s="430"/>
      <c r="BR8" s="430"/>
      <c r="BS8" s="430"/>
      <c r="BT8" s="430"/>
      <c r="BU8" s="431"/>
      <c r="BV8" s="429">
        <v>167446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0.64</v>
      </c>
      <c r="CU8" s="470"/>
      <c r="CV8" s="470"/>
      <c r="CW8" s="470"/>
      <c r="CX8" s="470"/>
      <c r="CY8" s="470"/>
      <c r="CZ8" s="470"/>
      <c r="DA8" s="471"/>
      <c r="DB8" s="469">
        <v>0.64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9319</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-129319</v>
      </c>
      <c r="BO9" s="430"/>
      <c r="BP9" s="430"/>
      <c r="BQ9" s="430"/>
      <c r="BR9" s="430"/>
      <c r="BS9" s="430"/>
      <c r="BT9" s="430"/>
      <c r="BU9" s="431"/>
      <c r="BV9" s="429">
        <v>58594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11.8</v>
      </c>
      <c r="CU9" s="427"/>
      <c r="CV9" s="427"/>
      <c r="CW9" s="427"/>
      <c r="CX9" s="427"/>
      <c r="CY9" s="427"/>
      <c r="CZ9" s="427"/>
      <c r="DA9" s="428"/>
      <c r="DB9" s="426">
        <v>11.2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9711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90167</v>
      </c>
      <c r="BO10" s="430"/>
      <c r="BP10" s="430"/>
      <c r="BQ10" s="430"/>
      <c r="BR10" s="430"/>
      <c r="BS10" s="430"/>
      <c r="BT10" s="430"/>
      <c r="BU10" s="431"/>
      <c r="BV10" s="429">
        <v>70752</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108</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9250</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115</v>
      </c>
      <c r="AV12" s="462"/>
      <c r="AW12" s="462"/>
      <c r="AX12" s="462"/>
      <c r="AY12" s="463" t="s">
        <v>134</v>
      </c>
      <c r="AZ12" s="464"/>
      <c r="BA12" s="464"/>
      <c r="BB12" s="464"/>
      <c r="BC12" s="464"/>
      <c r="BD12" s="464"/>
      <c r="BE12" s="464"/>
      <c r="BF12" s="464"/>
      <c r="BG12" s="464"/>
      <c r="BH12" s="464"/>
      <c r="BI12" s="464"/>
      <c r="BJ12" s="464"/>
      <c r="BK12" s="464"/>
      <c r="BL12" s="464"/>
      <c r="BM12" s="465"/>
      <c r="BN12" s="429">
        <v>200000</v>
      </c>
      <c r="BO12" s="430"/>
      <c r="BP12" s="430"/>
      <c r="BQ12" s="430"/>
      <c r="BR12" s="430"/>
      <c r="BS12" s="430"/>
      <c r="BT12" s="430"/>
      <c r="BU12" s="431"/>
      <c r="BV12" s="429">
        <v>260000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8918</v>
      </c>
      <c r="S13" s="514"/>
      <c r="T13" s="514"/>
      <c r="U13" s="514"/>
      <c r="V13" s="515"/>
      <c r="W13" s="445" t="s">
        <v>139</v>
      </c>
      <c r="X13" s="446"/>
      <c r="Y13" s="446"/>
      <c r="Z13" s="446"/>
      <c r="AA13" s="446"/>
      <c r="AB13" s="436"/>
      <c r="AC13" s="480">
        <v>397</v>
      </c>
      <c r="AD13" s="481"/>
      <c r="AE13" s="481"/>
      <c r="AF13" s="481"/>
      <c r="AG13" s="523"/>
      <c r="AH13" s="480">
        <v>414</v>
      </c>
      <c r="AI13" s="481"/>
      <c r="AJ13" s="481"/>
      <c r="AK13" s="481"/>
      <c r="AL13" s="482"/>
      <c r="AM13" s="458" t="s">
        <v>140</v>
      </c>
      <c r="AN13" s="459"/>
      <c r="AO13" s="459"/>
      <c r="AP13" s="459"/>
      <c r="AQ13" s="459"/>
      <c r="AR13" s="459"/>
      <c r="AS13" s="459"/>
      <c r="AT13" s="460"/>
      <c r="AU13" s="461" t="s">
        <v>108</v>
      </c>
      <c r="AV13" s="462"/>
      <c r="AW13" s="462"/>
      <c r="AX13" s="462"/>
      <c r="AY13" s="463" t="s">
        <v>141</v>
      </c>
      <c r="AZ13" s="464"/>
      <c r="BA13" s="464"/>
      <c r="BB13" s="464"/>
      <c r="BC13" s="464"/>
      <c r="BD13" s="464"/>
      <c r="BE13" s="464"/>
      <c r="BF13" s="464"/>
      <c r="BG13" s="464"/>
      <c r="BH13" s="464"/>
      <c r="BI13" s="464"/>
      <c r="BJ13" s="464"/>
      <c r="BK13" s="464"/>
      <c r="BL13" s="464"/>
      <c r="BM13" s="465"/>
      <c r="BN13" s="429">
        <v>-239152</v>
      </c>
      <c r="BO13" s="430"/>
      <c r="BP13" s="430"/>
      <c r="BQ13" s="430"/>
      <c r="BR13" s="430"/>
      <c r="BS13" s="430"/>
      <c r="BT13" s="430"/>
      <c r="BU13" s="431"/>
      <c r="BV13" s="429">
        <v>-130654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5.5</v>
      </c>
      <c r="CU13" s="427"/>
      <c r="CV13" s="427"/>
      <c r="CW13" s="427"/>
      <c r="CX13" s="427"/>
      <c r="CY13" s="427"/>
      <c r="CZ13" s="427"/>
      <c r="DA13" s="428"/>
      <c r="DB13" s="426">
        <v>4.7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9342</v>
      </c>
      <c r="S14" s="514"/>
      <c r="T14" s="514"/>
      <c r="U14" s="514"/>
      <c r="V14" s="515"/>
      <c r="W14" s="419"/>
      <c r="X14" s="420"/>
      <c r="Y14" s="420"/>
      <c r="Z14" s="420"/>
      <c r="AA14" s="420"/>
      <c r="AB14" s="409"/>
      <c r="AC14" s="516">
        <v>8.1999999999999993</v>
      </c>
      <c r="AD14" s="517"/>
      <c r="AE14" s="517"/>
      <c r="AF14" s="517"/>
      <c r="AG14" s="518"/>
      <c r="AH14" s="516">
        <v>8.6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110.4</v>
      </c>
      <c r="CU14" s="528"/>
      <c r="CV14" s="528"/>
      <c r="CW14" s="528"/>
      <c r="CX14" s="528"/>
      <c r="CY14" s="528"/>
      <c r="CZ14" s="528"/>
      <c r="DA14" s="529"/>
      <c r="DB14" s="527">
        <v>41.5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9083</v>
      </c>
      <c r="S15" s="514"/>
      <c r="T15" s="514"/>
      <c r="U15" s="514"/>
      <c r="V15" s="515"/>
      <c r="W15" s="445" t="s">
        <v>146</v>
      </c>
      <c r="X15" s="446"/>
      <c r="Y15" s="446"/>
      <c r="Z15" s="446"/>
      <c r="AA15" s="446"/>
      <c r="AB15" s="436"/>
      <c r="AC15" s="480">
        <v>1595</v>
      </c>
      <c r="AD15" s="481"/>
      <c r="AE15" s="481"/>
      <c r="AF15" s="481"/>
      <c r="AG15" s="523"/>
      <c r="AH15" s="480">
        <v>1589</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1451730</v>
      </c>
      <c r="BO15" s="393"/>
      <c r="BP15" s="393"/>
      <c r="BQ15" s="393"/>
      <c r="BR15" s="393"/>
      <c r="BS15" s="393"/>
      <c r="BT15" s="393"/>
      <c r="BU15" s="394"/>
      <c r="BV15" s="392">
        <v>1438230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33</v>
      </c>
      <c r="AD16" s="517"/>
      <c r="AE16" s="517"/>
      <c r="AF16" s="517"/>
      <c r="AG16" s="518"/>
      <c r="AH16" s="516">
        <v>32.9</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2287931</v>
      </c>
      <c r="BO16" s="430"/>
      <c r="BP16" s="430"/>
      <c r="BQ16" s="430"/>
      <c r="BR16" s="430"/>
      <c r="BS16" s="430"/>
      <c r="BT16" s="430"/>
      <c r="BU16" s="431"/>
      <c r="BV16" s="429">
        <v>2266349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2835</v>
      </c>
      <c r="AD17" s="481"/>
      <c r="AE17" s="481"/>
      <c r="AF17" s="481"/>
      <c r="AG17" s="523"/>
      <c r="AH17" s="480">
        <v>2821</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1866342</v>
      </c>
      <c r="BO17" s="430"/>
      <c r="BP17" s="430"/>
      <c r="BQ17" s="430"/>
      <c r="BR17" s="430"/>
      <c r="BS17" s="430"/>
      <c r="BT17" s="430"/>
      <c r="BU17" s="431"/>
      <c r="BV17" s="429">
        <v>1849475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58.16</v>
      </c>
      <c r="M18" s="545"/>
      <c r="N18" s="545"/>
      <c r="O18" s="545"/>
      <c r="P18" s="545"/>
      <c r="Q18" s="545"/>
      <c r="R18" s="546"/>
      <c r="S18" s="546"/>
      <c r="T18" s="546"/>
      <c r="U18" s="546"/>
      <c r="V18" s="547"/>
      <c r="W18" s="447"/>
      <c r="X18" s="448"/>
      <c r="Y18" s="448"/>
      <c r="Z18" s="448"/>
      <c r="AA18" s="448"/>
      <c r="AB18" s="439"/>
      <c r="AC18" s="548">
        <v>58.7</v>
      </c>
      <c r="AD18" s="549"/>
      <c r="AE18" s="549"/>
      <c r="AF18" s="549"/>
      <c r="AG18" s="550"/>
      <c r="AH18" s="548">
        <v>58.5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2718704</v>
      </c>
      <c r="BO18" s="430"/>
      <c r="BP18" s="430"/>
      <c r="BQ18" s="430"/>
      <c r="BR18" s="430"/>
      <c r="BS18" s="430"/>
      <c r="BT18" s="430"/>
      <c r="BU18" s="431"/>
      <c r="BV18" s="429">
        <v>2709490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160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3475136</v>
      </c>
      <c r="BO19" s="430"/>
      <c r="BP19" s="430"/>
      <c r="BQ19" s="430"/>
      <c r="BR19" s="430"/>
      <c r="BS19" s="430"/>
      <c r="BT19" s="430"/>
      <c r="BU19" s="431"/>
      <c r="BV19" s="429">
        <v>3473884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3232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6398598</v>
      </c>
      <c r="BO23" s="430"/>
      <c r="BP23" s="430"/>
      <c r="BQ23" s="430"/>
      <c r="BR23" s="430"/>
      <c r="BS23" s="430"/>
      <c r="BT23" s="430"/>
      <c r="BU23" s="431"/>
      <c r="BV23" s="429">
        <v>4863426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6570</v>
      </c>
      <c r="R24" s="481"/>
      <c r="S24" s="481"/>
      <c r="T24" s="481"/>
      <c r="U24" s="481"/>
      <c r="V24" s="523"/>
      <c r="W24" s="582"/>
      <c r="X24" s="570"/>
      <c r="Y24" s="571"/>
      <c r="Z24" s="479" t="s">
        <v>170</v>
      </c>
      <c r="AA24" s="459"/>
      <c r="AB24" s="459"/>
      <c r="AC24" s="459"/>
      <c r="AD24" s="459"/>
      <c r="AE24" s="459"/>
      <c r="AF24" s="459"/>
      <c r="AG24" s="460"/>
      <c r="AH24" s="480">
        <v>111</v>
      </c>
      <c r="AI24" s="481"/>
      <c r="AJ24" s="481"/>
      <c r="AK24" s="481"/>
      <c r="AL24" s="523"/>
      <c r="AM24" s="480">
        <v>352092</v>
      </c>
      <c r="AN24" s="481"/>
      <c r="AO24" s="481"/>
      <c r="AP24" s="481"/>
      <c r="AQ24" s="481"/>
      <c r="AR24" s="523"/>
      <c r="AS24" s="480">
        <v>3172</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4598368</v>
      </c>
      <c r="BO24" s="430"/>
      <c r="BP24" s="430"/>
      <c r="BQ24" s="430"/>
      <c r="BR24" s="430"/>
      <c r="BS24" s="430"/>
      <c r="BT24" s="430"/>
      <c r="BU24" s="431"/>
      <c r="BV24" s="429">
        <v>4664367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5580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1304808</v>
      </c>
      <c r="BO25" s="393"/>
      <c r="BP25" s="393"/>
      <c r="BQ25" s="393"/>
      <c r="BR25" s="393"/>
      <c r="BS25" s="393"/>
      <c r="BT25" s="393"/>
      <c r="BU25" s="394"/>
      <c r="BV25" s="392">
        <v>1854354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5208</v>
      </c>
      <c r="R26" s="481"/>
      <c r="S26" s="481"/>
      <c r="T26" s="481"/>
      <c r="U26" s="481"/>
      <c r="V26" s="523"/>
      <c r="W26" s="582"/>
      <c r="X26" s="570"/>
      <c r="Y26" s="571"/>
      <c r="Z26" s="479" t="s">
        <v>176</v>
      </c>
      <c r="AA26" s="592"/>
      <c r="AB26" s="592"/>
      <c r="AC26" s="592"/>
      <c r="AD26" s="592"/>
      <c r="AE26" s="592"/>
      <c r="AF26" s="592"/>
      <c r="AG26" s="593"/>
      <c r="AH26" s="480">
        <v>7</v>
      </c>
      <c r="AI26" s="481"/>
      <c r="AJ26" s="481"/>
      <c r="AK26" s="481"/>
      <c r="AL26" s="523"/>
      <c r="AM26" s="480">
        <v>23660</v>
      </c>
      <c r="AN26" s="481"/>
      <c r="AO26" s="481"/>
      <c r="AP26" s="481"/>
      <c r="AQ26" s="481"/>
      <c r="AR26" s="523"/>
      <c r="AS26" s="480">
        <v>3380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3285</v>
      </c>
      <c r="R27" s="481"/>
      <c r="S27" s="481"/>
      <c r="T27" s="481"/>
      <c r="U27" s="481"/>
      <c r="V27" s="523"/>
      <c r="W27" s="582"/>
      <c r="X27" s="570"/>
      <c r="Y27" s="571"/>
      <c r="Z27" s="479" t="s">
        <v>179</v>
      </c>
      <c r="AA27" s="459"/>
      <c r="AB27" s="459"/>
      <c r="AC27" s="459"/>
      <c r="AD27" s="459"/>
      <c r="AE27" s="459"/>
      <c r="AF27" s="459"/>
      <c r="AG27" s="460"/>
      <c r="AH27" s="480" t="s">
        <v>137</v>
      </c>
      <c r="AI27" s="481"/>
      <c r="AJ27" s="481"/>
      <c r="AK27" s="481"/>
      <c r="AL27" s="523"/>
      <c r="AM27" s="480" t="s">
        <v>137</v>
      </c>
      <c r="AN27" s="481"/>
      <c r="AO27" s="481"/>
      <c r="AP27" s="481"/>
      <c r="AQ27" s="481"/>
      <c r="AR27" s="523"/>
      <c r="AS27" s="480" t="s">
        <v>137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90000</v>
      </c>
      <c r="BO27" s="606"/>
      <c r="BP27" s="606"/>
      <c r="BQ27" s="606"/>
      <c r="BR27" s="606"/>
      <c r="BS27" s="606"/>
      <c r="BT27" s="606"/>
      <c r="BU27" s="607"/>
      <c r="BV27" s="605">
        <v>90000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2613</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535162</v>
      </c>
      <c r="BO28" s="393"/>
      <c r="BP28" s="393"/>
      <c r="BQ28" s="393"/>
      <c r="BR28" s="393"/>
      <c r="BS28" s="393"/>
      <c r="BT28" s="393"/>
      <c r="BU28" s="394"/>
      <c r="BV28" s="392">
        <v>644995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2280</v>
      </c>
      <c r="R29" s="481"/>
      <c r="S29" s="481"/>
      <c r="T29" s="481"/>
      <c r="U29" s="481"/>
      <c r="V29" s="523"/>
      <c r="W29" s="583"/>
      <c r="X29" s="584"/>
      <c r="Y29" s="585"/>
      <c r="Z29" s="479" t="s">
        <v>185</v>
      </c>
      <c r="AA29" s="459"/>
      <c r="AB29" s="459"/>
      <c r="AC29" s="459"/>
      <c r="AD29" s="459"/>
      <c r="AE29" s="459"/>
      <c r="AF29" s="459"/>
      <c r="AG29" s="460"/>
      <c r="AH29" s="480">
        <v>111</v>
      </c>
      <c r="AI29" s="481"/>
      <c r="AJ29" s="481"/>
      <c r="AK29" s="481"/>
      <c r="AL29" s="523"/>
      <c r="AM29" s="480">
        <v>352092</v>
      </c>
      <c r="AN29" s="481"/>
      <c r="AO29" s="481"/>
      <c r="AP29" s="481"/>
      <c r="AQ29" s="481"/>
      <c r="AR29" s="523"/>
      <c r="AS29" s="480">
        <v>3172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847</v>
      </c>
      <c r="BO29" s="430"/>
      <c r="BP29" s="430"/>
      <c r="BQ29" s="430"/>
      <c r="BR29" s="430"/>
      <c r="BS29" s="430"/>
      <c r="BT29" s="430"/>
      <c r="BU29" s="431"/>
      <c r="BV29" s="429">
        <v>846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683340</v>
      </c>
      <c r="BO30" s="606"/>
      <c r="BP30" s="606"/>
      <c r="BQ30" s="606"/>
      <c r="BR30" s="606"/>
      <c r="BS30" s="606"/>
      <c r="BT30" s="606"/>
      <c r="BU30" s="607"/>
      <c r="BV30" s="605">
        <v>954262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宇治田原町国民健康保険特別会計（事業勘定）</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宇治田原町水道事業会計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城南衛生管理組合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宇治田原町介護保険特別会計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宇治田原町下水道事業会計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京都府市町村職員退職手当組合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宇治田原町後期高齢者医療特別会計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京都府市町村議会議員公務災害補償等組合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京都府自治会館管理組合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京都府後期高齢者医療広域連合（一般会計）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京都府後期高齢者医療広域連合（後期高齢者医療特別会計）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京都地方税機構</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FqpvR2oYfRPAiBN4RD5j3/6VxW8CGU7Pgzu+md0Z/Npc3Be5/Gsodu4TUr5sOXdWKHx3GpSTbCNJHzJ6/eQqg==" saltValue="Ew68Q/FdgAKnYQvd/c26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P31" sqref="AP31:AT3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564</v>
      </c>
      <c r="D34" s="1210"/>
      <c r="E34" s="1211"/>
      <c r="F34" s="32">
        <v>10.34</v>
      </c>
      <c r="G34" s="33">
        <v>7.3</v>
      </c>
      <c r="H34" s="33">
        <v>5.04</v>
      </c>
      <c r="I34" s="33">
        <v>4.42</v>
      </c>
      <c r="J34" s="34">
        <v>5.75</v>
      </c>
      <c r="K34" s="22"/>
      <c r="L34" s="22"/>
      <c r="M34" s="22"/>
      <c r="N34" s="22"/>
      <c r="O34" s="22"/>
      <c r="P34" s="22"/>
    </row>
    <row r="35" spans="1:16" ht="39" customHeight="1" x14ac:dyDescent="0.15">
      <c r="A35" s="22"/>
      <c r="B35" s="35"/>
      <c r="C35" s="1204" t="s">
        <v>565</v>
      </c>
      <c r="D35" s="1205"/>
      <c r="E35" s="1206"/>
      <c r="F35" s="36">
        <v>6.24</v>
      </c>
      <c r="G35" s="37">
        <v>4.0199999999999996</v>
      </c>
      <c r="H35" s="37">
        <v>3.83</v>
      </c>
      <c r="I35" s="37">
        <v>5.81</v>
      </c>
      <c r="J35" s="38">
        <v>1.33</v>
      </c>
      <c r="K35" s="22"/>
      <c r="L35" s="22"/>
      <c r="M35" s="22"/>
      <c r="N35" s="22"/>
      <c r="O35" s="22"/>
      <c r="P35" s="22"/>
    </row>
    <row r="36" spans="1:16" ht="39" customHeight="1" x14ac:dyDescent="0.15">
      <c r="A36" s="22"/>
      <c r="B36" s="35"/>
      <c r="C36" s="1204" t="s">
        <v>566</v>
      </c>
      <c r="D36" s="1205"/>
      <c r="E36" s="1206"/>
      <c r="F36" s="36">
        <v>1.08</v>
      </c>
      <c r="G36" s="37">
        <v>0.61</v>
      </c>
      <c r="H36" s="37">
        <v>0.96</v>
      </c>
      <c r="I36" s="37">
        <v>1.1100000000000001</v>
      </c>
      <c r="J36" s="38">
        <v>1.31</v>
      </c>
      <c r="K36" s="22"/>
      <c r="L36" s="22"/>
      <c r="M36" s="22"/>
      <c r="N36" s="22"/>
      <c r="O36" s="22"/>
      <c r="P36" s="22"/>
    </row>
    <row r="37" spans="1:16" ht="39" customHeight="1" x14ac:dyDescent="0.15">
      <c r="A37" s="22"/>
      <c r="B37" s="35"/>
      <c r="C37" s="1204" t="s">
        <v>567</v>
      </c>
      <c r="D37" s="1205"/>
      <c r="E37" s="1206"/>
      <c r="F37" s="36" t="s">
        <v>513</v>
      </c>
      <c r="G37" s="37" t="s">
        <v>513</v>
      </c>
      <c r="H37" s="37" t="s">
        <v>513</v>
      </c>
      <c r="I37" s="37" t="s">
        <v>513</v>
      </c>
      <c r="J37" s="38">
        <v>0.69</v>
      </c>
      <c r="K37" s="22"/>
      <c r="L37" s="22"/>
      <c r="M37" s="22"/>
      <c r="N37" s="22"/>
      <c r="O37" s="22"/>
      <c r="P37" s="22"/>
    </row>
    <row r="38" spans="1:16" ht="39" customHeight="1" x14ac:dyDescent="0.15">
      <c r="A38" s="22"/>
      <c r="B38" s="35"/>
      <c r="C38" s="1204" t="s">
        <v>568</v>
      </c>
      <c r="D38" s="1205"/>
      <c r="E38" s="1206"/>
      <c r="F38" s="36" t="s">
        <v>569</v>
      </c>
      <c r="G38" s="37" t="s">
        <v>570</v>
      </c>
      <c r="H38" s="37">
        <v>1.03</v>
      </c>
      <c r="I38" s="37">
        <v>0.56000000000000005</v>
      </c>
      <c r="J38" s="38">
        <v>0.42</v>
      </c>
      <c r="K38" s="22"/>
      <c r="L38" s="22"/>
      <c r="M38" s="22"/>
      <c r="N38" s="22"/>
      <c r="O38" s="22"/>
      <c r="P38" s="22"/>
    </row>
    <row r="39" spans="1:16" ht="39" customHeight="1" x14ac:dyDescent="0.15">
      <c r="A39" s="22"/>
      <c r="B39" s="35"/>
      <c r="C39" s="1204" t="s">
        <v>571</v>
      </c>
      <c r="D39" s="1205"/>
      <c r="E39" s="1206"/>
      <c r="F39" s="36">
        <v>0.03</v>
      </c>
      <c r="G39" s="37">
        <v>0.04</v>
      </c>
      <c r="H39" s="37">
        <v>0.04</v>
      </c>
      <c r="I39" s="37">
        <v>0.05</v>
      </c>
      <c r="J39" s="38">
        <v>0.05</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573</v>
      </c>
      <c r="D43" s="1208"/>
      <c r="E43" s="1209"/>
      <c r="F43" s="41">
        <v>0.22</v>
      </c>
      <c r="G43" s="42">
        <v>0.84</v>
      </c>
      <c r="H43" s="42">
        <v>0.49</v>
      </c>
      <c r="I43" s="42">
        <v>2.09</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3x/KSeo8q9hrBpaHGL8JGVD2q2+cjxh7VmuyeroKht3HRD6k+NMDJ12fGLXezhP3dR1oTPIw5LeyiIGdcWNYQ==" saltValue="EIWwd+/ML8/tXaUabPGd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1" zoomScale="85" zoomScaleNormal="85" zoomScaleSheetLayoutView="55" workbookViewId="0">
      <selection activeCell="AP31" sqref="AP31:AT3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381</v>
      </c>
      <c r="L45" s="60">
        <v>371</v>
      </c>
      <c r="M45" s="60">
        <v>390</v>
      </c>
      <c r="N45" s="60">
        <v>395</v>
      </c>
      <c r="O45" s="61">
        <v>419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513</v>
      </c>
      <c r="L46" s="64" t="s">
        <v>513</v>
      </c>
      <c r="M46" s="64" t="s">
        <v>513</v>
      </c>
      <c r="N46" s="64" t="s">
        <v>513</v>
      </c>
      <c r="O46" s="65" t="s">
        <v>513</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513</v>
      </c>
      <c r="L47" s="64" t="s">
        <v>513</v>
      </c>
      <c r="M47" s="64" t="s">
        <v>513</v>
      </c>
      <c r="N47" s="64" t="s">
        <v>513</v>
      </c>
      <c r="O47" s="65" t="s">
        <v>513</v>
      </c>
      <c r="P47" s="48"/>
      <c r="Q47" s="48"/>
      <c r="R47" s="48"/>
      <c r="S47" s="48"/>
      <c r="T47" s="48"/>
      <c r="U47" s="48"/>
    </row>
    <row r="48" spans="1:21" ht="30.75" customHeight="1" x14ac:dyDescent="0.15">
      <c r="A48" s="48"/>
      <c r="B48" s="1214"/>
      <c r="C48" s="1215"/>
      <c r="D48" s="62"/>
      <c r="E48" s="1220" t="s">
        <v>15</v>
      </c>
      <c r="F48" s="1220"/>
      <c r="G48" s="1220"/>
      <c r="H48" s="1220"/>
      <c r="I48" s="1220"/>
      <c r="J48" s="1221"/>
      <c r="K48" s="63">
        <v>121</v>
      </c>
      <c r="L48" s="64">
        <v>131</v>
      </c>
      <c r="M48" s="64">
        <v>137</v>
      </c>
      <c r="N48" s="64">
        <v>162</v>
      </c>
      <c r="O48" s="65">
        <v>144</v>
      </c>
      <c r="P48" s="48"/>
      <c r="Q48" s="48"/>
      <c r="R48" s="48"/>
      <c r="S48" s="48"/>
      <c r="T48" s="48"/>
      <c r="U48" s="48"/>
    </row>
    <row r="49" spans="1:21" ht="30.75" customHeight="1" x14ac:dyDescent="0.15">
      <c r="A49" s="48"/>
      <c r="B49" s="1214"/>
      <c r="C49" s="1215"/>
      <c r="D49" s="62"/>
      <c r="E49" s="1220" t="s">
        <v>16</v>
      </c>
      <c r="F49" s="1220"/>
      <c r="G49" s="1220"/>
      <c r="H49" s="1220"/>
      <c r="I49" s="1220"/>
      <c r="J49" s="1221"/>
      <c r="K49" s="63">
        <v>18</v>
      </c>
      <c r="L49" s="64">
        <v>14</v>
      </c>
      <c r="M49" s="64">
        <v>14</v>
      </c>
      <c r="N49" s="64">
        <v>18</v>
      </c>
      <c r="O49" s="65">
        <v>17</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513</v>
      </c>
      <c r="L50" s="64" t="s">
        <v>513</v>
      </c>
      <c r="M50" s="64" t="s">
        <v>513</v>
      </c>
      <c r="N50" s="64" t="s">
        <v>513</v>
      </c>
      <c r="O50" s="65" t="s">
        <v>513</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513</v>
      </c>
      <c r="L51" s="64" t="s">
        <v>513</v>
      </c>
      <c r="M51" s="64" t="s">
        <v>513</v>
      </c>
      <c r="N51" s="64" t="s">
        <v>513</v>
      </c>
      <c r="O51" s="65" t="s">
        <v>513</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395</v>
      </c>
      <c r="L52" s="64">
        <v>408</v>
      </c>
      <c r="M52" s="64">
        <v>439</v>
      </c>
      <c r="N52" s="64">
        <v>440</v>
      </c>
      <c r="O52" s="65">
        <v>410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125</v>
      </c>
      <c r="L53" s="69">
        <v>108</v>
      </c>
      <c r="M53" s="69">
        <v>102</v>
      </c>
      <c r="N53" s="69">
        <v>135</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0wkMoVsnljg28ONUi5k9w5l41jbnsmIg3jHFjlQ1bYC0LYF6exCq1zgpzUEqNaLxtNO7pIAZDwkEwmKYroqIw==" saltValue="ybmLjoZ1LjJDee333j7G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7" zoomScale="85" zoomScaleNormal="85" zoomScaleSheetLayoutView="100" workbookViewId="0">
      <selection activeCell="AP31" sqref="AP31:AT3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38" t="s">
        <v>30</v>
      </c>
      <c r="C41" s="1239"/>
      <c r="D41" s="102"/>
      <c r="E41" s="1244" t="s">
        <v>31</v>
      </c>
      <c r="F41" s="1244"/>
      <c r="G41" s="1244"/>
      <c r="H41" s="1245"/>
      <c r="I41" s="103">
        <v>4295</v>
      </c>
      <c r="J41" s="104">
        <v>4322</v>
      </c>
      <c r="K41" s="104">
        <v>4473</v>
      </c>
      <c r="L41" s="104">
        <v>4863</v>
      </c>
      <c r="M41" s="105">
        <v>6399</v>
      </c>
    </row>
    <row r="42" spans="2:13" ht="27.75" customHeight="1" x14ac:dyDescent="0.15">
      <c r="B42" s="1240"/>
      <c r="C42" s="1241"/>
      <c r="D42" s="106"/>
      <c r="E42" s="1246" t="s">
        <v>32</v>
      </c>
      <c r="F42" s="1246"/>
      <c r="G42" s="1246"/>
      <c r="H42" s="1247"/>
      <c r="I42" s="107">
        <v>85</v>
      </c>
      <c r="J42" s="108">
        <v>29</v>
      </c>
      <c r="K42" s="108">
        <v>26</v>
      </c>
      <c r="L42" s="108">
        <v>24</v>
      </c>
      <c r="M42" s="109">
        <v>21</v>
      </c>
    </row>
    <row r="43" spans="2:13" ht="27.75" customHeight="1" x14ac:dyDescent="0.15">
      <c r="B43" s="1240"/>
      <c r="C43" s="1241"/>
      <c r="D43" s="106"/>
      <c r="E43" s="1246" t="s">
        <v>33</v>
      </c>
      <c r="F43" s="1246"/>
      <c r="G43" s="1246"/>
      <c r="H43" s="1247"/>
      <c r="I43" s="107">
        <v>1959</v>
      </c>
      <c r="J43" s="108">
        <v>2254</v>
      </c>
      <c r="K43" s="108">
        <v>2303</v>
      </c>
      <c r="L43" s="108">
        <v>2330</v>
      </c>
      <c r="M43" s="109">
        <v>2391</v>
      </c>
    </row>
    <row r="44" spans="2:13" ht="27.75" customHeight="1" x14ac:dyDescent="0.15">
      <c r="B44" s="1240"/>
      <c r="C44" s="1241"/>
      <c r="D44" s="106"/>
      <c r="E44" s="1246" t="s">
        <v>34</v>
      </c>
      <c r="F44" s="1246"/>
      <c r="G44" s="1246"/>
      <c r="H44" s="1247"/>
      <c r="I44" s="107">
        <v>108</v>
      </c>
      <c r="J44" s="108">
        <v>188</v>
      </c>
      <c r="K44" s="108">
        <v>242</v>
      </c>
      <c r="L44" s="108">
        <v>233</v>
      </c>
      <c r="M44" s="109">
        <v>233</v>
      </c>
    </row>
    <row r="45" spans="2:13" ht="27.75" customHeight="1" x14ac:dyDescent="0.15">
      <c r="B45" s="1240"/>
      <c r="C45" s="1241"/>
      <c r="D45" s="106"/>
      <c r="E45" s="1246" t="s">
        <v>35</v>
      </c>
      <c r="F45" s="1246"/>
      <c r="G45" s="1246"/>
      <c r="H45" s="1247"/>
      <c r="I45" s="107">
        <v>477</v>
      </c>
      <c r="J45" s="108">
        <v>533</v>
      </c>
      <c r="K45" s="108">
        <v>530</v>
      </c>
      <c r="L45" s="108">
        <v>488</v>
      </c>
      <c r="M45" s="109">
        <v>489</v>
      </c>
    </row>
    <row r="46" spans="2:13" ht="27.75" customHeight="1" x14ac:dyDescent="0.15">
      <c r="B46" s="1240"/>
      <c r="C46" s="1241"/>
      <c r="D46" s="110"/>
      <c r="E46" s="1246" t="s">
        <v>36</v>
      </c>
      <c r="F46" s="1246"/>
      <c r="G46" s="1246"/>
      <c r="H46" s="1247"/>
      <c r="I46" s="107" t="s">
        <v>513</v>
      </c>
      <c r="J46" s="108" t="s">
        <v>513</v>
      </c>
      <c r="K46" s="108" t="s">
        <v>513</v>
      </c>
      <c r="L46" s="108" t="s">
        <v>513</v>
      </c>
      <c r="M46" s="109" t="s">
        <v>513</v>
      </c>
    </row>
    <row r="47" spans="2:13" ht="27.75" customHeight="1" x14ac:dyDescent="0.15">
      <c r="B47" s="1240"/>
      <c r="C47" s="1241"/>
      <c r="D47" s="111"/>
      <c r="E47" s="1248" t="s">
        <v>37</v>
      </c>
      <c r="F47" s="1249"/>
      <c r="G47" s="1249"/>
      <c r="H47" s="1250"/>
      <c r="I47" s="107" t="s">
        <v>513</v>
      </c>
      <c r="J47" s="108" t="s">
        <v>513</v>
      </c>
      <c r="K47" s="108" t="s">
        <v>513</v>
      </c>
      <c r="L47" s="108" t="s">
        <v>513</v>
      </c>
      <c r="M47" s="109" t="s">
        <v>513</v>
      </c>
    </row>
    <row r="48" spans="2:13" ht="27.75" customHeight="1" x14ac:dyDescent="0.15">
      <c r="B48" s="1240"/>
      <c r="C48" s="1241"/>
      <c r="D48" s="106"/>
      <c r="E48" s="1246" t="s">
        <v>38</v>
      </c>
      <c r="F48" s="1246"/>
      <c r="G48" s="1246"/>
      <c r="H48" s="1247"/>
      <c r="I48" s="107" t="s">
        <v>513</v>
      </c>
      <c r="J48" s="108" t="s">
        <v>513</v>
      </c>
      <c r="K48" s="108" t="s">
        <v>513</v>
      </c>
      <c r="L48" s="108" t="s">
        <v>513</v>
      </c>
      <c r="M48" s="109" t="s">
        <v>513</v>
      </c>
    </row>
    <row r="49" spans="2:13" ht="27.75" customHeight="1" x14ac:dyDescent="0.15">
      <c r="B49" s="1242"/>
      <c r="C49" s="1243"/>
      <c r="D49" s="106"/>
      <c r="E49" s="1246" t="s">
        <v>39</v>
      </c>
      <c r="F49" s="1246"/>
      <c r="G49" s="1246"/>
      <c r="H49" s="1247"/>
      <c r="I49" s="107" t="s">
        <v>513</v>
      </c>
      <c r="J49" s="108" t="s">
        <v>513</v>
      </c>
      <c r="K49" s="108" t="s">
        <v>513</v>
      </c>
      <c r="L49" s="108" t="s">
        <v>513</v>
      </c>
      <c r="M49" s="109" t="s">
        <v>513</v>
      </c>
    </row>
    <row r="50" spans="2:13" ht="27.75" customHeight="1" x14ac:dyDescent="0.15">
      <c r="B50" s="1251" t="s">
        <v>40</v>
      </c>
      <c r="C50" s="1252"/>
      <c r="D50" s="112"/>
      <c r="E50" s="1246" t="s">
        <v>41</v>
      </c>
      <c r="F50" s="1246"/>
      <c r="G50" s="1246"/>
      <c r="H50" s="1247"/>
      <c r="I50" s="107">
        <v>2565</v>
      </c>
      <c r="J50" s="108">
        <v>2446</v>
      </c>
      <c r="K50" s="108">
        <v>2193</v>
      </c>
      <c r="L50" s="108">
        <v>1684</v>
      </c>
      <c r="M50" s="109">
        <v>1304</v>
      </c>
    </row>
    <row r="51" spans="2:13" ht="27.75" customHeight="1" x14ac:dyDescent="0.15">
      <c r="B51" s="1240"/>
      <c r="C51" s="1241"/>
      <c r="D51" s="106"/>
      <c r="E51" s="1246" t="s">
        <v>42</v>
      </c>
      <c r="F51" s="1246"/>
      <c r="G51" s="1246"/>
      <c r="H51" s="1247"/>
      <c r="I51" s="107">
        <v>129</v>
      </c>
      <c r="J51" s="108">
        <v>99</v>
      </c>
      <c r="K51" s="108">
        <v>68</v>
      </c>
      <c r="L51" s="108">
        <v>37</v>
      </c>
      <c r="M51" s="109">
        <v>30</v>
      </c>
    </row>
    <row r="52" spans="2:13" ht="27.75" customHeight="1" x14ac:dyDescent="0.15">
      <c r="B52" s="1242"/>
      <c r="C52" s="1243"/>
      <c r="D52" s="106"/>
      <c r="E52" s="1246" t="s">
        <v>43</v>
      </c>
      <c r="F52" s="1246"/>
      <c r="G52" s="1246"/>
      <c r="H52" s="1247"/>
      <c r="I52" s="107">
        <v>5047</v>
      </c>
      <c r="J52" s="108">
        <v>5035</v>
      </c>
      <c r="K52" s="108">
        <v>5077</v>
      </c>
      <c r="L52" s="108">
        <v>5201</v>
      </c>
      <c r="M52" s="109">
        <v>5489</v>
      </c>
    </row>
    <row r="53" spans="2:13" ht="27.75" customHeight="1" thickBot="1" x14ac:dyDescent="0.2">
      <c r="B53" s="1253" t="s">
        <v>44</v>
      </c>
      <c r="C53" s="1254"/>
      <c r="D53" s="113"/>
      <c r="E53" s="1255" t="s">
        <v>45</v>
      </c>
      <c r="F53" s="1255"/>
      <c r="G53" s="1255"/>
      <c r="H53" s="1256"/>
      <c r="I53" s="114">
        <v>-817</v>
      </c>
      <c r="J53" s="115">
        <v>-254</v>
      </c>
      <c r="K53" s="115">
        <v>237</v>
      </c>
      <c r="L53" s="115">
        <v>1016</v>
      </c>
      <c r="M53" s="116">
        <v>2711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UiMCTVqdHJULtX405zlr2IQwENXNmU3gWb7f9NXn90+3R4gMGjVMrY/g1HklbCtkJZnNnJHtUEn6smRw7/NfA==" saltValue="SgnLt52lm3flwoLfPghn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834</v>
      </c>
      <c r="G55" s="128">
        <v>645</v>
      </c>
      <c r="H55" s="129">
        <v>535</v>
      </c>
    </row>
    <row r="56" spans="2:8" ht="52.5" customHeight="1" x14ac:dyDescent="0.15">
      <c r="B56" s="130"/>
      <c r="C56" s="1267" t="s">
        <v>49</v>
      </c>
      <c r="D56" s="1267"/>
      <c r="E56" s="1268"/>
      <c r="F56" s="131">
        <v>1</v>
      </c>
      <c r="G56" s="131">
        <v>1</v>
      </c>
      <c r="H56" s="132">
        <v>1</v>
      </c>
    </row>
    <row r="57" spans="2:8" ht="53.25" customHeight="1" x14ac:dyDescent="0.15">
      <c r="B57" s="130"/>
      <c r="C57" s="1269" t="s">
        <v>50</v>
      </c>
      <c r="D57" s="1269"/>
      <c r="E57" s="1270"/>
      <c r="F57" s="133">
        <v>1273</v>
      </c>
      <c r="G57" s="133">
        <v>954</v>
      </c>
      <c r="H57" s="134">
        <v>683</v>
      </c>
    </row>
    <row r="58" spans="2:8" ht="45.75" customHeight="1" x14ac:dyDescent="0.15">
      <c r="B58" s="135"/>
      <c r="C58" s="1257" t="s">
        <v>588</v>
      </c>
      <c r="D58" s="1258"/>
      <c r="E58" s="1259"/>
      <c r="F58" s="136">
        <v>177</v>
      </c>
      <c r="G58" s="136">
        <v>133</v>
      </c>
      <c r="H58" s="137">
        <v>85</v>
      </c>
    </row>
    <row r="59" spans="2:8" ht="45.75" customHeight="1" x14ac:dyDescent="0.15">
      <c r="B59" s="135"/>
      <c r="C59" s="1257" t="s">
        <v>589</v>
      </c>
      <c r="D59" s="1258"/>
      <c r="E59" s="1259"/>
      <c r="F59" s="136">
        <v>951</v>
      </c>
      <c r="G59" s="136">
        <v>667</v>
      </c>
      <c r="H59" s="137">
        <v>406</v>
      </c>
    </row>
    <row r="60" spans="2:8" ht="45.75" customHeight="1" x14ac:dyDescent="0.15">
      <c r="B60" s="135"/>
      <c r="C60" s="1257" t="s">
        <v>590</v>
      </c>
      <c r="D60" s="1258"/>
      <c r="E60" s="1259"/>
      <c r="F60" s="136">
        <v>85</v>
      </c>
      <c r="G60" s="136">
        <v>58</v>
      </c>
      <c r="H60" s="137">
        <v>30</v>
      </c>
    </row>
    <row r="61" spans="2:8" ht="45.75" customHeight="1" x14ac:dyDescent="0.15">
      <c r="B61" s="135"/>
      <c r="C61" s="1257" t="s">
        <v>591</v>
      </c>
      <c r="D61" s="1258"/>
      <c r="E61" s="1259"/>
      <c r="F61" s="136">
        <v>22</v>
      </c>
      <c r="G61" s="136">
        <v>56</v>
      </c>
      <c r="H61" s="137">
        <v>120</v>
      </c>
    </row>
    <row r="62" spans="2:8" ht="45.75" customHeight="1" thickBot="1" x14ac:dyDescent="0.2">
      <c r="B62" s="138"/>
      <c r="C62" s="1260" t="s">
        <v>592</v>
      </c>
      <c r="D62" s="1261"/>
      <c r="E62" s="1262"/>
      <c r="F62" s="139">
        <v>9</v>
      </c>
      <c r="G62" s="139">
        <v>13</v>
      </c>
      <c r="H62" s="140">
        <v>10</v>
      </c>
    </row>
    <row r="63" spans="2:8" ht="52.5" customHeight="1" thickBot="1" x14ac:dyDescent="0.2">
      <c r="B63" s="141"/>
      <c r="C63" s="1263" t="s">
        <v>51</v>
      </c>
      <c r="D63" s="1263"/>
      <c r="E63" s="1264"/>
      <c r="F63" s="142">
        <v>2108</v>
      </c>
      <c r="G63" s="142">
        <v>1600</v>
      </c>
      <c r="H63" s="143">
        <v>1219</v>
      </c>
    </row>
    <row r="64" spans="2:8" ht="15" customHeight="1" x14ac:dyDescent="0.15"/>
  </sheetData>
  <sheetProtection algorithmName="SHA-512" hashValue="mIX2+qTleTPmHl9zxF8QS8UUY7ihkD76ZUVxe1LVk3vJsuLjfDNfKyn0+2zHMoxxWdqa6BcWvti/UP7zAtJ55g==" saltValue="3CMLfj/N0Oy+3DnuEsFU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60027</v>
      </c>
      <c r="E3" s="162"/>
      <c r="F3" s="163">
        <v>128611</v>
      </c>
      <c r="G3" s="164"/>
      <c r="H3" s="165"/>
    </row>
    <row r="4" spans="1:8" x14ac:dyDescent="0.15">
      <c r="A4" s="166"/>
      <c r="B4" s="167"/>
      <c r="C4" s="168"/>
      <c r="D4" s="169">
        <v>22025</v>
      </c>
      <c r="E4" s="170"/>
      <c r="F4" s="171">
        <v>61552</v>
      </c>
      <c r="G4" s="172"/>
      <c r="H4" s="173"/>
    </row>
    <row r="5" spans="1:8" x14ac:dyDescent="0.15">
      <c r="A5" s="154" t="s">
        <v>546</v>
      </c>
      <c r="B5" s="159"/>
      <c r="C5" s="160"/>
      <c r="D5" s="161">
        <v>49201</v>
      </c>
      <c r="E5" s="162"/>
      <c r="F5" s="163">
        <v>138651</v>
      </c>
      <c r="G5" s="164"/>
      <c r="H5" s="165"/>
    </row>
    <row r="6" spans="1:8" x14ac:dyDescent="0.15">
      <c r="A6" s="166"/>
      <c r="B6" s="167"/>
      <c r="C6" s="168"/>
      <c r="D6" s="169">
        <v>27895</v>
      </c>
      <c r="E6" s="170"/>
      <c r="F6" s="171">
        <v>71211</v>
      </c>
      <c r="G6" s="172"/>
      <c r="H6" s="173"/>
    </row>
    <row r="7" spans="1:8" x14ac:dyDescent="0.15">
      <c r="A7" s="154" t="s">
        <v>547</v>
      </c>
      <c r="B7" s="159"/>
      <c r="C7" s="160"/>
      <c r="D7" s="161">
        <v>77780</v>
      </c>
      <c r="E7" s="162"/>
      <c r="F7" s="163">
        <v>122882</v>
      </c>
      <c r="G7" s="164"/>
      <c r="H7" s="165"/>
    </row>
    <row r="8" spans="1:8" x14ac:dyDescent="0.15">
      <c r="A8" s="166"/>
      <c r="B8" s="167"/>
      <c r="C8" s="168"/>
      <c r="D8" s="169">
        <v>44532</v>
      </c>
      <c r="E8" s="170"/>
      <c r="F8" s="171">
        <v>65785</v>
      </c>
      <c r="G8" s="172"/>
      <c r="H8" s="173"/>
    </row>
    <row r="9" spans="1:8" x14ac:dyDescent="0.15">
      <c r="A9" s="154" t="s">
        <v>548</v>
      </c>
      <c r="B9" s="159"/>
      <c r="C9" s="160"/>
      <c r="D9" s="161">
        <v>152123</v>
      </c>
      <c r="E9" s="162"/>
      <c r="F9" s="163">
        <v>114790</v>
      </c>
      <c r="G9" s="164"/>
      <c r="H9" s="165"/>
    </row>
    <row r="10" spans="1:8" x14ac:dyDescent="0.15">
      <c r="A10" s="166"/>
      <c r="B10" s="167"/>
      <c r="C10" s="168"/>
      <c r="D10" s="169">
        <v>68045</v>
      </c>
      <c r="E10" s="170"/>
      <c r="F10" s="171">
        <v>55601</v>
      </c>
      <c r="G10" s="172"/>
      <c r="H10" s="173"/>
    </row>
    <row r="11" spans="1:8" x14ac:dyDescent="0.15">
      <c r="A11" s="154" t="s">
        <v>549</v>
      </c>
      <c r="B11" s="159"/>
      <c r="C11" s="160"/>
      <c r="D11" s="161">
        <v>289756</v>
      </c>
      <c r="E11" s="162"/>
      <c r="F11" s="163">
        <v>126262</v>
      </c>
      <c r="G11" s="164"/>
      <c r="H11" s="165"/>
    </row>
    <row r="12" spans="1:8" x14ac:dyDescent="0.15">
      <c r="A12" s="166"/>
      <c r="B12" s="167"/>
      <c r="C12" s="174"/>
      <c r="D12" s="169">
        <v>104140</v>
      </c>
      <c r="E12" s="170"/>
      <c r="F12" s="171">
        <v>56769</v>
      </c>
      <c r="G12" s="172"/>
      <c r="H12" s="173"/>
    </row>
    <row r="13" spans="1:8" x14ac:dyDescent="0.15">
      <c r="A13" s="154"/>
      <c r="B13" s="159"/>
      <c r="C13" s="175"/>
      <c r="D13" s="176">
        <v>125777</v>
      </c>
      <c r="E13" s="177"/>
      <c r="F13" s="178">
        <v>126239</v>
      </c>
      <c r="G13" s="179"/>
      <c r="H13" s="165"/>
    </row>
    <row r="14" spans="1:8" x14ac:dyDescent="0.15">
      <c r="A14" s="166"/>
      <c r="B14" s="167"/>
      <c r="C14" s="168"/>
      <c r="D14" s="169">
        <v>53327</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6.24</v>
      </c>
      <c r="C19" s="180">
        <f>ROUND(VALUE(SUBSTITUTE(実質収支比率等に係る経年分析!G$48,"▲","-")),2)</f>
        <v>4.03</v>
      </c>
      <c r="D19" s="180">
        <f>ROUND(VALUE(SUBSTITUTE(実質収支比率等に係る経年分析!H$48,"▲","-")),2)</f>
        <v>3.83</v>
      </c>
      <c r="E19" s="180">
        <f>ROUND(VALUE(SUBSTITUTE(実質収支比率等に係る経年分析!I$48,"▲","-")),2)</f>
        <v>5.82</v>
      </c>
      <c r="F19" s="180">
        <f>ROUND(VALUE(SUBSTITUTE(実質収支比率等に係る経年分析!J$48,"▲","-")),2)</f>
        <v>1.33</v>
      </c>
    </row>
    <row r="20" spans="1:11" x14ac:dyDescent="0.15">
      <c r="A20" s="180" t="s">
        <v>55</v>
      </c>
      <c r="B20" s="180">
        <f>ROUND(VALUE(SUBSTITUTE(実質収支比率等に係る経年分析!F$47,"▲","-")),2)</f>
        <v>41.42</v>
      </c>
      <c r="C20" s="180">
        <f>ROUND(VALUE(SUBSTITUTE(実質収支比率等に係る経年分析!G$47,"▲","-")),2)</f>
        <v>37.17</v>
      </c>
      <c r="D20" s="180">
        <f>ROUND(VALUE(SUBSTITUTE(実質収支比率等に係る経年分析!H$47,"▲","-")),2)</f>
        <v>29.36</v>
      </c>
      <c r="E20" s="180">
        <f>ROUND(VALUE(SUBSTITUTE(実質収支比率等に係る経年分析!I$47,"▲","-")),2)</f>
        <v>22.41</v>
      </c>
      <c r="F20" s="180">
        <f>ROUND(VALUE(SUBSTITUTE(実質収支比率等に係る経年分析!J$47,"▲","-")),2)</f>
        <v>18.73</v>
      </c>
    </row>
    <row r="21" spans="1:11" x14ac:dyDescent="0.15">
      <c r="A21" s="180" t="s">
        <v>56</v>
      </c>
      <c r="B21" s="180">
        <f>IF(ISNUMBER(VALUE(SUBSTITUTE(実質収支比率等に係る経年分析!F$49,"▲","-"))),ROUND(VALUE(SUBSTITUTE(実質収支比率等に係る経年分析!F$49,"▲","-")),2),NA())</f>
        <v>-2.75</v>
      </c>
      <c r="C21" s="180">
        <f>IF(ISNUMBER(VALUE(SUBSTITUTE(実質収支比率等に係る経年分析!G$49,"▲","-"))),ROUND(VALUE(SUBSTITUTE(実質収支比率等に係る経年分析!G$49,"▲","-")),2),NA())</f>
        <v>-6.68</v>
      </c>
      <c r="D21" s="180">
        <f>IF(ISNUMBER(VALUE(SUBSTITUTE(実質収支比率等に係る経年分析!H$49,"▲","-"))),ROUND(VALUE(SUBSTITUTE(実質収支比率等に係る経年分析!H$49,"▲","-")),2),NA())</f>
        <v>-7.85</v>
      </c>
      <c r="E21" s="180">
        <f>IF(ISNUMBER(VALUE(SUBSTITUTE(実質収支比率等に係る経年分析!I$49,"▲","-"))),ROUND(VALUE(SUBSTITUTE(実質収支比率等に係る経年分析!I$49,"▲","-")),2),NA())</f>
        <v>-4.54</v>
      </c>
      <c r="F21" s="180">
        <f>IF(ISNUMBER(VALUE(SUBSTITUTE(実質収支比率等に係る経年分析!J$49,"▲","-"))),ROUND(VALUE(SUBSTITUTE(実質収支比率等に係る経年分析!J$49,"▲","-")),2),NA())</f>
        <v>-8.3699999999999992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2.09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宇治田原町後期高齢者医療特別会計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宇治田原町国民健康保険特別会計（事業勘定）</v>
      </c>
      <c r="B32" s="181">
        <f>IF(ROUND(VALUE(SUBSTITUTE(連結実質赤字比率に係る赤字・黒字の構成分析!F$38,"▲", "-")), 2) &lt; 0, ABS(ROUND(VALUE(SUBSTITUTE(連結実質赤字比率に係る赤字・黒字の構成分析!F$38,"▲", "-")), 2)), NA())</f>
        <v>2.08</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0.82</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宇治田原町下水道事業会計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宇治田原町介護保険特別会計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4.0199999999999996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15">
      <c r="A36" s="181" t="str">
        <f>IF(連結実質赤字比率に係る赤字・黒字の構成分析!C$34="",NA(),連結実質赤字比率に係る赤字・黒字の構成分析!C$34)</f>
        <v>宇治田原町水道事業会計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395</v>
      </c>
      <c r="E42" s="182"/>
      <c r="F42" s="182"/>
      <c r="G42" s="182">
        <f>'実質公債費比率（分子）の構造'!L$52</f>
        <v>408</v>
      </c>
      <c r="H42" s="182"/>
      <c r="I42" s="182"/>
      <c r="J42" s="182">
        <f>'実質公債費比率（分子）の構造'!M$52</f>
        <v>439</v>
      </c>
      <c r="K42" s="182"/>
      <c r="L42" s="182"/>
      <c r="M42" s="182">
        <f>'実質公債費比率（分子）の構造'!N$52</f>
        <v>440</v>
      </c>
      <c r="N42" s="182"/>
      <c r="O42" s="182"/>
      <c r="P42" s="182">
        <f>'実質公債費比率（分子）の構造'!O$52</f>
        <v>410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14</v>
      </c>
      <c r="F45" s="182"/>
      <c r="G45" s="182"/>
      <c r="H45" s="182">
        <f>'実質公債費比率（分子）の構造'!M$49</f>
        <v>14</v>
      </c>
      <c r="I45" s="182"/>
      <c r="J45" s="182"/>
      <c r="K45" s="182">
        <f>'実質公債費比率（分子）の構造'!N$49</f>
        <v>18</v>
      </c>
      <c r="L45" s="182"/>
      <c r="M45" s="182"/>
      <c r="N45" s="182">
        <f>'実質公債費比率（分子）の構造'!O$49</f>
        <v>17</v>
      </c>
      <c r="O45" s="182"/>
      <c r="P45" s="182"/>
    </row>
    <row r="46" spans="1:16" x14ac:dyDescent="0.15">
      <c r="A46" s="182" t="s">
        <v>67</v>
      </c>
      <c r="B46" s="182">
        <f>'実質公債費比率（分子）の構造'!K$48</f>
        <v>121</v>
      </c>
      <c r="C46" s="182"/>
      <c r="D46" s="182"/>
      <c r="E46" s="182">
        <f>'実質公債費比率（分子）の構造'!L$48</f>
        <v>131</v>
      </c>
      <c r="F46" s="182"/>
      <c r="G46" s="182"/>
      <c r="H46" s="182">
        <f>'実質公債費比率（分子）の構造'!M$48</f>
        <v>137</v>
      </c>
      <c r="I46" s="182"/>
      <c r="J46" s="182"/>
      <c r="K46" s="182">
        <f>'実質公債費比率（分子）の構造'!N$48</f>
        <v>162</v>
      </c>
      <c r="L46" s="182"/>
      <c r="M46" s="182"/>
      <c r="N46" s="182">
        <f>'実質公債費比率（分子）の構造'!O$48</f>
        <v>144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381</v>
      </c>
      <c r="C49" s="182"/>
      <c r="D49" s="182"/>
      <c r="E49" s="182">
        <f>'実質公債費比率（分子）の構造'!L$45</f>
        <v>371</v>
      </c>
      <c r="F49" s="182"/>
      <c r="G49" s="182"/>
      <c r="H49" s="182">
        <f>'実質公債費比率（分子）の構造'!M$45</f>
        <v>390</v>
      </c>
      <c r="I49" s="182"/>
      <c r="J49" s="182"/>
      <c r="K49" s="182">
        <f>'実質公債費比率（分子）の構造'!N$45</f>
        <v>395</v>
      </c>
      <c r="L49" s="182"/>
      <c r="M49" s="182"/>
      <c r="N49" s="182">
        <f>'実質公債費比率（分子）の構造'!O$45</f>
        <v>419</v>
      </c>
      <c r="O49" s="182"/>
      <c r="P49" s="182"/>
    </row>
    <row r="50" spans="1:16" x14ac:dyDescent="0.15">
      <c r="A50" s="182" t="s">
        <v>71</v>
      </c>
      <c r="B50" s="182" t="e">
        <f>NA()</f>
        <v>#N/A</v>
      </c>
      <c r="C50" s="182">
        <f>IF(ISNUMBER('実質公債費比率（分子）の構造'!K$53),'実質公債費比率（分子）の構造'!K$53,NA())</f>
        <v>125</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102</v>
      </c>
      <c r="J50" s="182" t="e">
        <f>NA()</f>
        <v>#N/A</v>
      </c>
      <c r="K50" s="182" t="e">
        <f>NA()</f>
        <v>#N/A</v>
      </c>
      <c r="L50" s="182">
        <f>IF(ISNUMBER('実質公債費比率（分子）の構造'!N$53),'実質公債費比率（分子）の構造'!N$53,NA())</f>
        <v>135</v>
      </c>
      <c r="M50" s="182" t="e">
        <f>NA()</f>
        <v>#N/A</v>
      </c>
      <c r="N50" s="182" t="e">
        <f>NA()</f>
        <v>#N/A</v>
      </c>
      <c r="O50" s="182">
        <f>IF(ISNUMBER('実質公債費比率（分子）の構造'!O$53),'実質公債費比率（分子）の構造'!O$53,NA())</f>
        <v>170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5047</v>
      </c>
      <c r="E56" s="181"/>
      <c r="F56" s="181"/>
      <c r="G56" s="181">
        <f>'将来負担比率（分子）の構造'!J$52</f>
        <v>5035</v>
      </c>
      <c r="H56" s="181"/>
      <c r="I56" s="181"/>
      <c r="J56" s="181">
        <f>'将来負担比率（分子）の構造'!K$52</f>
        <v>5077</v>
      </c>
      <c r="K56" s="181"/>
      <c r="L56" s="181"/>
      <c r="M56" s="181">
        <f>'将来負担比率（分子）の構造'!L$52</f>
        <v>5201</v>
      </c>
      <c r="N56" s="181"/>
      <c r="O56" s="181"/>
      <c r="P56" s="181">
        <f>'将来負担比率（分子）の構造'!M$52</f>
        <v>5489</v>
      </c>
    </row>
    <row r="57" spans="1:16" x14ac:dyDescent="0.15">
      <c r="A57" s="181" t="s">
        <v>42</v>
      </c>
      <c r="B57" s="181"/>
      <c r="C57" s="181"/>
      <c r="D57" s="181">
        <f>'将来負担比率（分子）の構造'!I$51</f>
        <v>129</v>
      </c>
      <c r="E57" s="181"/>
      <c r="F57" s="181"/>
      <c r="G57" s="181">
        <f>'将来負担比率（分子）の構造'!J$51</f>
        <v>99</v>
      </c>
      <c r="H57" s="181"/>
      <c r="I57" s="181"/>
      <c r="J57" s="181">
        <f>'将来負担比率（分子）の構造'!K$51</f>
        <v>68</v>
      </c>
      <c r="K57" s="181"/>
      <c r="L57" s="181"/>
      <c r="M57" s="181">
        <f>'将来負担比率（分子）の構造'!L$51</f>
        <v>37</v>
      </c>
      <c r="N57" s="181"/>
      <c r="O57" s="181"/>
      <c r="P57" s="181">
        <f>'将来負担比率（分子）の構造'!M$51</f>
        <v>30</v>
      </c>
    </row>
    <row r="58" spans="1:16" x14ac:dyDescent="0.15">
      <c r="A58" s="181" t="s">
        <v>41</v>
      </c>
      <c r="B58" s="181"/>
      <c r="C58" s="181"/>
      <c r="D58" s="181">
        <f>'将来負担比率（分子）の構造'!I$50</f>
        <v>2565</v>
      </c>
      <c r="E58" s="181"/>
      <c r="F58" s="181"/>
      <c r="G58" s="181">
        <f>'将来負担比率（分子）の構造'!J$50</f>
        <v>2446</v>
      </c>
      <c r="H58" s="181"/>
      <c r="I58" s="181"/>
      <c r="J58" s="181">
        <f>'将来負担比率（分子）の構造'!K$50</f>
        <v>2193</v>
      </c>
      <c r="K58" s="181"/>
      <c r="L58" s="181"/>
      <c r="M58" s="181">
        <f>'将来負担比率（分子）の構造'!L$50</f>
        <v>1684</v>
      </c>
      <c r="N58" s="181"/>
      <c r="O58" s="181"/>
      <c r="P58" s="181">
        <f>'将来負担比率（分子）の構造'!M$50</f>
        <v>1304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477</v>
      </c>
      <c r="C62" s="181"/>
      <c r="D62" s="181"/>
      <c r="E62" s="181">
        <f>'将来負担比率（分子）の構造'!J$45</f>
        <v>533</v>
      </c>
      <c r="F62" s="181"/>
      <c r="G62" s="181"/>
      <c r="H62" s="181">
        <f>'将来負担比率（分子）の構造'!K$45</f>
        <v>530</v>
      </c>
      <c r="I62" s="181"/>
      <c r="J62" s="181"/>
      <c r="K62" s="181">
        <f>'将来負担比率（分子）の構造'!L$45</f>
        <v>488</v>
      </c>
      <c r="L62" s="181"/>
      <c r="M62" s="181"/>
      <c r="N62" s="181">
        <f>'将来負担比率（分子）の構造'!M$45</f>
        <v>489</v>
      </c>
      <c r="O62" s="181"/>
      <c r="P62" s="181"/>
    </row>
    <row r="63" spans="1:16" x14ac:dyDescent="0.15">
      <c r="A63" s="181" t="s">
        <v>34</v>
      </c>
      <c r="B63" s="181">
        <f>'将来負担比率（分子）の構造'!I$44</f>
        <v>108</v>
      </c>
      <c r="C63" s="181"/>
      <c r="D63" s="181"/>
      <c r="E63" s="181">
        <f>'将来負担比率（分子）の構造'!J$44</f>
        <v>188</v>
      </c>
      <c r="F63" s="181"/>
      <c r="G63" s="181"/>
      <c r="H63" s="181">
        <f>'将来負担比率（分子）の構造'!K$44</f>
        <v>242</v>
      </c>
      <c r="I63" s="181"/>
      <c r="J63" s="181"/>
      <c r="K63" s="181">
        <f>'将来負担比率（分子）の構造'!L$44</f>
        <v>233</v>
      </c>
      <c r="L63" s="181"/>
      <c r="M63" s="181"/>
      <c r="N63" s="181">
        <f>'将来負担比率（分子）の構造'!M$44</f>
        <v>233</v>
      </c>
      <c r="O63" s="181"/>
      <c r="P63" s="181"/>
    </row>
    <row r="64" spans="1:16" x14ac:dyDescent="0.15">
      <c r="A64" s="181" t="s">
        <v>33</v>
      </c>
      <c r="B64" s="181">
        <f>'将来負担比率（分子）の構造'!I$43</f>
        <v>1959</v>
      </c>
      <c r="C64" s="181"/>
      <c r="D64" s="181"/>
      <c r="E64" s="181">
        <f>'将来負担比率（分子）の構造'!J$43</f>
        <v>2254</v>
      </c>
      <c r="F64" s="181"/>
      <c r="G64" s="181"/>
      <c r="H64" s="181">
        <f>'将来負担比率（分子）の構造'!K$43</f>
        <v>2303</v>
      </c>
      <c r="I64" s="181"/>
      <c r="J64" s="181"/>
      <c r="K64" s="181">
        <f>'将来負担比率（分子）の構造'!L$43</f>
        <v>2330</v>
      </c>
      <c r="L64" s="181"/>
      <c r="M64" s="181"/>
      <c r="N64" s="181">
        <f>'将来負担比率（分子）の構造'!M$43</f>
        <v>2391</v>
      </c>
      <c r="O64" s="181"/>
      <c r="P64" s="181"/>
    </row>
    <row r="65" spans="1:16" x14ac:dyDescent="0.15">
      <c r="A65" s="181" t="s">
        <v>32</v>
      </c>
      <c r="B65" s="181">
        <f>'将来負担比率（分子）の構造'!I$42</f>
        <v>85</v>
      </c>
      <c r="C65" s="181"/>
      <c r="D65" s="181"/>
      <c r="E65" s="181">
        <f>'将来負担比率（分子）の構造'!J$42</f>
        <v>29</v>
      </c>
      <c r="F65" s="181"/>
      <c r="G65" s="181"/>
      <c r="H65" s="181">
        <f>'将来負担比率（分子）の構造'!K$42</f>
        <v>26</v>
      </c>
      <c r="I65" s="181"/>
      <c r="J65" s="181"/>
      <c r="K65" s="181">
        <f>'将来負担比率（分子）の構造'!L$42</f>
        <v>24</v>
      </c>
      <c r="L65" s="181"/>
      <c r="M65" s="181"/>
      <c r="N65" s="181">
        <f>'将来負担比率（分子）の構造'!M$42</f>
        <v>21</v>
      </c>
      <c r="O65" s="181"/>
      <c r="P65" s="181"/>
    </row>
    <row r="66" spans="1:16" x14ac:dyDescent="0.15">
      <c r="A66" s="181" t="s">
        <v>31</v>
      </c>
      <c r="B66" s="181">
        <f>'将来負担比率（分子）の構造'!I$41</f>
        <v>4295</v>
      </c>
      <c r="C66" s="181"/>
      <c r="D66" s="181"/>
      <c r="E66" s="181">
        <f>'将来負担比率（分子）の構造'!J$41</f>
        <v>4322</v>
      </c>
      <c r="F66" s="181"/>
      <c r="G66" s="181"/>
      <c r="H66" s="181">
        <f>'将来負担比率（分子）の構造'!K$41</f>
        <v>4473</v>
      </c>
      <c r="I66" s="181"/>
      <c r="J66" s="181"/>
      <c r="K66" s="181">
        <f>'将来負担比率（分子）の構造'!L$41</f>
        <v>4863</v>
      </c>
      <c r="L66" s="181"/>
      <c r="M66" s="181"/>
      <c r="N66" s="181">
        <f>'将来負担比率（分子）の構造'!M$41</f>
        <v>6399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237</v>
      </c>
      <c r="J67" s="181" t="e">
        <f>NA()</f>
        <v>#N/A</v>
      </c>
      <c r="K67" s="181" t="e">
        <f>NA()</f>
        <v>#N/A</v>
      </c>
      <c r="L67" s="181">
        <f>IF(ISNUMBER('将来負担比率（分子）の構造'!L$53), IF('将来負担比率（分子）の構造'!L$53 &lt; 0, 0, '将来負担比率（分子）の構造'!L$53), NA())</f>
        <v>1016</v>
      </c>
      <c r="M67" s="181" t="e">
        <f>NA()</f>
        <v>#N/A</v>
      </c>
      <c r="N67" s="181" t="e">
        <f>NA()</f>
        <v>#N/A</v>
      </c>
      <c r="O67" s="181">
        <f>IF(ISNUMBER('将来負担比率（分子）の構造'!M$53), IF('将来負担比率（分子）の構造'!M$53 &lt; 0, 0, '将来負担比率（分子）の構造'!M$53), NA())</f>
        <v>2711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834</v>
      </c>
      <c r="C72" s="185">
        <f>基金残高に係る経年分析!G55</f>
        <v>645</v>
      </c>
      <c r="D72" s="185">
        <f>基金残高に係る経年分析!H55</f>
        <v>535</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1273</v>
      </c>
      <c r="C74" s="185">
        <f>基金残高に係る経年分析!G57</f>
        <v>954</v>
      </c>
      <c r="D74" s="185">
        <f>基金残高に係る経年分析!H57</f>
        <v>683</v>
      </c>
    </row>
  </sheetData>
  <sheetProtection algorithmName="SHA-512" hashValue="nqCFnuC/bRNy4J+2wEexQQrji+kmo0YiHuk7YlBAE4Mrrmkh8Q7GRapfwhx7s8g4x5foB9QYGik4KlhkYAjJhA==" saltValue="BUOoSaf0MTLbKVEZ1EtKy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1632917</v>
      </c>
      <c r="S5" s="635"/>
      <c r="T5" s="635"/>
      <c r="U5" s="635"/>
      <c r="V5" s="635"/>
      <c r="W5" s="635"/>
      <c r="X5" s="635"/>
      <c r="Y5" s="636"/>
      <c r="Z5" s="637">
        <v>23.9</v>
      </c>
      <c r="AA5" s="637"/>
      <c r="AB5" s="637"/>
      <c r="AC5" s="637"/>
      <c r="AD5" s="638">
        <v>1632917</v>
      </c>
      <c r="AE5" s="638"/>
      <c r="AF5" s="638"/>
      <c r="AG5" s="638"/>
      <c r="AH5" s="638"/>
      <c r="AI5" s="638"/>
      <c r="AJ5" s="638"/>
      <c r="AK5" s="638"/>
      <c r="AL5" s="639">
        <v>58.5</v>
      </c>
      <c r="AM5" s="640"/>
      <c r="AN5" s="640"/>
      <c r="AO5" s="641"/>
      <c r="AP5" s="631" t="s">
        <v>224</v>
      </c>
      <c r="AQ5" s="632"/>
      <c r="AR5" s="632"/>
      <c r="AS5" s="632"/>
      <c r="AT5" s="632"/>
      <c r="AU5" s="632"/>
      <c r="AV5" s="632"/>
      <c r="AW5" s="632"/>
      <c r="AX5" s="632"/>
      <c r="AY5" s="632"/>
      <c r="AZ5" s="632"/>
      <c r="BA5" s="632"/>
      <c r="BB5" s="632"/>
      <c r="BC5" s="632"/>
      <c r="BD5" s="632"/>
      <c r="BE5" s="632"/>
      <c r="BF5" s="633"/>
      <c r="BG5" s="645">
        <v>1632917</v>
      </c>
      <c r="BH5" s="646"/>
      <c r="BI5" s="646"/>
      <c r="BJ5" s="646"/>
      <c r="BK5" s="646"/>
      <c r="BL5" s="646"/>
      <c r="BM5" s="646"/>
      <c r="BN5" s="647"/>
      <c r="BO5" s="648">
        <v>100</v>
      </c>
      <c r="BP5" s="648"/>
      <c r="BQ5" s="648"/>
      <c r="BR5" s="648"/>
      <c r="BS5" s="649">
        <v>38529</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46663</v>
      </c>
      <c r="S6" s="646"/>
      <c r="T6" s="646"/>
      <c r="U6" s="646"/>
      <c r="V6" s="646"/>
      <c r="W6" s="646"/>
      <c r="X6" s="646"/>
      <c r="Y6" s="647"/>
      <c r="Z6" s="648">
        <v>0.7</v>
      </c>
      <c r="AA6" s="648"/>
      <c r="AB6" s="648"/>
      <c r="AC6" s="648"/>
      <c r="AD6" s="649">
        <v>46663</v>
      </c>
      <c r="AE6" s="649"/>
      <c r="AF6" s="649"/>
      <c r="AG6" s="649"/>
      <c r="AH6" s="649"/>
      <c r="AI6" s="649"/>
      <c r="AJ6" s="649"/>
      <c r="AK6" s="649"/>
      <c r="AL6" s="650">
        <v>1.7</v>
      </c>
      <c r="AM6" s="651"/>
      <c r="AN6" s="651"/>
      <c r="AO6" s="652"/>
      <c r="AP6" s="642" t="s">
        <v>229</v>
      </c>
      <c r="AQ6" s="643"/>
      <c r="AR6" s="643"/>
      <c r="AS6" s="643"/>
      <c r="AT6" s="643"/>
      <c r="AU6" s="643"/>
      <c r="AV6" s="643"/>
      <c r="AW6" s="643"/>
      <c r="AX6" s="643"/>
      <c r="AY6" s="643"/>
      <c r="AZ6" s="643"/>
      <c r="BA6" s="643"/>
      <c r="BB6" s="643"/>
      <c r="BC6" s="643"/>
      <c r="BD6" s="643"/>
      <c r="BE6" s="643"/>
      <c r="BF6" s="644"/>
      <c r="BG6" s="645">
        <v>1632917</v>
      </c>
      <c r="BH6" s="646"/>
      <c r="BI6" s="646"/>
      <c r="BJ6" s="646"/>
      <c r="BK6" s="646"/>
      <c r="BL6" s="646"/>
      <c r="BM6" s="646"/>
      <c r="BN6" s="647"/>
      <c r="BO6" s="648">
        <v>100</v>
      </c>
      <c r="BP6" s="648"/>
      <c r="BQ6" s="648"/>
      <c r="BR6" s="648"/>
      <c r="BS6" s="649">
        <v>38529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86050</v>
      </c>
      <c r="CS6" s="646"/>
      <c r="CT6" s="646"/>
      <c r="CU6" s="646"/>
      <c r="CV6" s="646"/>
      <c r="CW6" s="646"/>
      <c r="CX6" s="646"/>
      <c r="CY6" s="647"/>
      <c r="CZ6" s="639">
        <v>1.3</v>
      </c>
      <c r="DA6" s="640"/>
      <c r="DB6" s="640"/>
      <c r="DC6" s="659"/>
      <c r="DD6" s="654" t="s">
        <v>137</v>
      </c>
      <c r="DE6" s="646"/>
      <c r="DF6" s="646"/>
      <c r="DG6" s="646"/>
      <c r="DH6" s="646"/>
      <c r="DI6" s="646"/>
      <c r="DJ6" s="646"/>
      <c r="DK6" s="646"/>
      <c r="DL6" s="646"/>
      <c r="DM6" s="646"/>
      <c r="DN6" s="646"/>
      <c r="DO6" s="646"/>
      <c r="DP6" s="647"/>
      <c r="DQ6" s="654">
        <v>86050</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1021</v>
      </c>
      <c r="S7" s="646"/>
      <c r="T7" s="646"/>
      <c r="U7" s="646"/>
      <c r="V7" s="646"/>
      <c r="W7" s="646"/>
      <c r="X7" s="646"/>
      <c r="Y7" s="647"/>
      <c r="Z7" s="648">
        <v>0</v>
      </c>
      <c r="AA7" s="648"/>
      <c r="AB7" s="648"/>
      <c r="AC7" s="648"/>
      <c r="AD7" s="649">
        <v>1021</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654480</v>
      </c>
      <c r="BH7" s="646"/>
      <c r="BI7" s="646"/>
      <c r="BJ7" s="646"/>
      <c r="BK7" s="646"/>
      <c r="BL7" s="646"/>
      <c r="BM7" s="646"/>
      <c r="BN7" s="647"/>
      <c r="BO7" s="648">
        <v>40.1</v>
      </c>
      <c r="BP7" s="648"/>
      <c r="BQ7" s="648"/>
      <c r="BR7" s="648"/>
      <c r="BS7" s="649">
        <v>38529</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2527110</v>
      </c>
      <c r="CS7" s="646"/>
      <c r="CT7" s="646"/>
      <c r="CU7" s="646"/>
      <c r="CV7" s="646"/>
      <c r="CW7" s="646"/>
      <c r="CX7" s="646"/>
      <c r="CY7" s="647"/>
      <c r="CZ7" s="648">
        <v>37.299999999999997</v>
      </c>
      <c r="DA7" s="648"/>
      <c r="DB7" s="648"/>
      <c r="DC7" s="648"/>
      <c r="DD7" s="654">
        <v>1796657</v>
      </c>
      <c r="DE7" s="646"/>
      <c r="DF7" s="646"/>
      <c r="DG7" s="646"/>
      <c r="DH7" s="646"/>
      <c r="DI7" s="646"/>
      <c r="DJ7" s="646"/>
      <c r="DK7" s="646"/>
      <c r="DL7" s="646"/>
      <c r="DM7" s="646"/>
      <c r="DN7" s="646"/>
      <c r="DO7" s="646"/>
      <c r="DP7" s="647"/>
      <c r="DQ7" s="654">
        <v>672583</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8266</v>
      </c>
      <c r="S8" s="646"/>
      <c r="T8" s="646"/>
      <c r="U8" s="646"/>
      <c r="V8" s="646"/>
      <c r="W8" s="646"/>
      <c r="X8" s="646"/>
      <c r="Y8" s="647"/>
      <c r="Z8" s="648">
        <v>0.1</v>
      </c>
      <c r="AA8" s="648"/>
      <c r="AB8" s="648"/>
      <c r="AC8" s="648"/>
      <c r="AD8" s="649">
        <v>8266</v>
      </c>
      <c r="AE8" s="649"/>
      <c r="AF8" s="649"/>
      <c r="AG8" s="649"/>
      <c r="AH8" s="649"/>
      <c r="AI8" s="649"/>
      <c r="AJ8" s="649"/>
      <c r="AK8" s="649"/>
      <c r="AL8" s="650">
        <v>0.3</v>
      </c>
      <c r="AM8" s="651"/>
      <c r="AN8" s="651"/>
      <c r="AO8" s="652"/>
      <c r="AP8" s="642" t="s">
        <v>235</v>
      </c>
      <c r="AQ8" s="643"/>
      <c r="AR8" s="643"/>
      <c r="AS8" s="643"/>
      <c r="AT8" s="643"/>
      <c r="AU8" s="643"/>
      <c r="AV8" s="643"/>
      <c r="AW8" s="643"/>
      <c r="AX8" s="643"/>
      <c r="AY8" s="643"/>
      <c r="AZ8" s="643"/>
      <c r="BA8" s="643"/>
      <c r="BB8" s="643"/>
      <c r="BC8" s="643"/>
      <c r="BD8" s="643"/>
      <c r="BE8" s="643"/>
      <c r="BF8" s="644"/>
      <c r="BG8" s="645">
        <v>16857</v>
      </c>
      <c r="BH8" s="646"/>
      <c r="BI8" s="646"/>
      <c r="BJ8" s="646"/>
      <c r="BK8" s="646"/>
      <c r="BL8" s="646"/>
      <c r="BM8" s="646"/>
      <c r="BN8" s="647"/>
      <c r="BO8" s="648">
        <v>1</v>
      </c>
      <c r="BP8" s="648"/>
      <c r="BQ8" s="648"/>
      <c r="BR8" s="648"/>
      <c r="BS8" s="654" t="s">
        <v>137</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1232341</v>
      </c>
      <c r="CS8" s="646"/>
      <c r="CT8" s="646"/>
      <c r="CU8" s="646"/>
      <c r="CV8" s="646"/>
      <c r="CW8" s="646"/>
      <c r="CX8" s="646"/>
      <c r="CY8" s="647"/>
      <c r="CZ8" s="648">
        <v>18.2</v>
      </c>
      <c r="DA8" s="648"/>
      <c r="DB8" s="648"/>
      <c r="DC8" s="648"/>
      <c r="DD8" s="654">
        <v>6271</v>
      </c>
      <c r="DE8" s="646"/>
      <c r="DF8" s="646"/>
      <c r="DG8" s="646"/>
      <c r="DH8" s="646"/>
      <c r="DI8" s="646"/>
      <c r="DJ8" s="646"/>
      <c r="DK8" s="646"/>
      <c r="DL8" s="646"/>
      <c r="DM8" s="646"/>
      <c r="DN8" s="646"/>
      <c r="DO8" s="646"/>
      <c r="DP8" s="647"/>
      <c r="DQ8" s="654">
        <v>760104</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4510</v>
      </c>
      <c r="S9" s="646"/>
      <c r="T9" s="646"/>
      <c r="U9" s="646"/>
      <c r="V9" s="646"/>
      <c r="W9" s="646"/>
      <c r="X9" s="646"/>
      <c r="Y9" s="647"/>
      <c r="Z9" s="648">
        <v>0.1</v>
      </c>
      <c r="AA9" s="648"/>
      <c r="AB9" s="648"/>
      <c r="AC9" s="648"/>
      <c r="AD9" s="649">
        <v>4510</v>
      </c>
      <c r="AE9" s="649"/>
      <c r="AF9" s="649"/>
      <c r="AG9" s="649"/>
      <c r="AH9" s="649"/>
      <c r="AI9" s="649"/>
      <c r="AJ9" s="649"/>
      <c r="AK9" s="649"/>
      <c r="AL9" s="650">
        <v>0.2</v>
      </c>
      <c r="AM9" s="651"/>
      <c r="AN9" s="651"/>
      <c r="AO9" s="652"/>
      <c r="AP9" s="642" t="s">
        <v>238</v>
      </c>
      <c r="AQ9" s="643"/>
      <c r="AR9" s="643"/>
      <c r="AS9" s="643"/>
      <c r="AT9" s="643"/>
      <c r="AU9" s="643"/>
      <c r="AV9" s="643"/>
      <c r="AW9" s="643"/>
      <c r="AX9" s="643"/>
      <c r="AY9" s="643"/>
      <c r="AZ9" s="643"/>
      <c r="BA9" s="643"/>
      <c r="BB9" s="643"/>
      <c r="BC9" s="643"/>
      <c r="BD9" s="643"/>
      <c r="BE9" s="643"/>
      <c r="BF9" s="644"/>
      <c r="BG9" s="645">
        <v>436092</v>
      </c>
      <c r="BH9" s="646"/>
      <c r="BI9" s="646"/>
      <c r="BJ9" s="646"/>
      <c r="BK9" s="646"/>
      <c r="BL9" s="646"/>
      <c r="BM9" s="646"/>
      <c r="BN9" s="647"/>
      <c r="BO9" s="648">
        <v>26.7</v>
      </c>
      <c r="BP9" s="648"/>
      <c r="BQ9" s="648"/>
      <c r="BR9" s="648"/>
      <c r="BS9" s="654" t="s">
        <v>136</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325389</v>
      </c>
      <c r="CS9" s="646"/>
      <c r="CT9" s="646"/>
      <c r="CU9" s="646"/>
      <c r="CV9" s="646"/>
      <c r="CW9" s="646"/>
      <c r="CX9" s="646"/>
      <c r="CY9" s="647"/>
      <c r="CZ9" s="648">
        <v>4.8</v>
      </c>
      <c r="DA9" s="648"/>
      <c r="DB9" s="648"/>
      <c r="DC9" s="648"/>
      <c r="DD9" s="654">
        <v>1108</v>
      </c>
      <c r="DE9" s="646"/>
      <c r="DF9" s="646"/>
      <c r="DG9" s="646"/>
      <c r="DH9" s="646"/>
      <c r="DI9" s="646"/>
      <c r="DJ9" s="646"/>
      <c r="DK9" s="646"/>
      <c r="DL9" s="646"/>
      <c r="DM9" s="646"/>
      <c r="DN9" s="646"/>
      <c r="DO9" s="646"/>
      <c r="DP9" s="647"/>
      <c r="DQ9" s="654">
        <v>318126</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137</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45399</v>
      </c>
      <c r="BH10" s="646"/>
      <c r="BI10" s="646"/>
      <c r="BJ10" s="646"/>
      <c r="BK10" s="646"/>
      <c r="BL10" s="646"/>
      <c r="BM10" s="646"/>
      <c r="BN10" s="647"/>
      <c r="BO10" s="648">
        <v>2.8</v>
      </c>
      <c r="BP10" s="648"/>
      <c r="BQ10" s="648"/>
      <c r="BR10" s="648"/>
      <c r="BS10" s="654">
        <v>7564</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1464</v>
      </c>
      <c r="CS10" s="646"/>
      <c r="CT10" s="646"/>
      <c r="CU10" s="646"/>
      <c r="CV10" s="646"/>
      <c r="CW10" s="646"/>
      <c r="CX10" s="646"/>
      <c r="CY10" s="647"/>
      <c r="CZ10" s="648">
        <v>0</v>
      </c>
      <c r="DA10" s="648"/>
      <c r="DB10" s="648"/>
      <c r="DC10" s="648"/>
      <c r="DD10" s="654" t="s">
        <v>136</v>
      </c>
      <c r="DE10" s="646"/>
      <c r="DF10" s="646"/>
      <c r="DG10" s="646"/>
      <c r="DH10" s="646"/>
      <c r="DI10" s="646"/>
      <c r="DJ10" s="646"/>
      <c r="DK10" s="646"/>
      <c r="DL10" s="646"/>
      <c r="DM10" s="646"/>
      <c r="DN10" s="646"/>
      <c r="DO10" s="646"/>
      <c r="DP10" s="647"/>
      <c r="DQ10" s="654">
        <v>1464</v>
      </c>
      <c r="DR10" s="646"/>
      <c r="DS10" s="646"/>
      <c r="DT10" s="646"/>
      <c r="DU10" s="646"/>
      <c r="DV10" s="646"/>
      <c r="DW10" s="646"/>
      <c r="DX10" s="646"/>
      <c r="DY10" s="646"/>
      <c r="DZ10" s="646"/>
      <c r="EA10" s="646"/>
      <c r="EB10" s="646"/>
      <c r="EC10" s="655"/>
    </row>
    <row r="11" spans="2:143" ht="11.25" customHeight="1" x14ac:dyDescent="0.15">
      <c r="B11" s="642" t="s">
        <v>243</v>
      </c>
      <c r="C11" s="643"/>
      <c r="D11" s="643"/>
      <c r="E11" s="643"/>
      <c r="F11" s="643"/>
      <c r="G11" s="643"/>
      <c r="H11" s="643"/>
      <c r="I11" s="643"/>
      <c r="J11" s="643"/>
      <c r="K11" s="643"/>
      <c r="L11" s="643"/>
      <c r="M11" s="643"/>
      <c r="N11" s="643"/>
      <c r="O11" s="643"/>
      <c r="P11" s="643"/>
      <c r="Q11" s="644"/>
      <c r="R11" s="645">
        <v>173178</v>
      </c>
      <c r="S11" s="646"/>
      <c r="T11" s="646"/>
      <c r="U11" s="646"/>
      <c r="V11" s="646"/>
      <c r="W11" s="646"/>
      <c r="X11" s="646"/>
      <c r="Y11" s="647"/>
      <c r="Z11" s="650">
        <v>2.5</v>
      </c>
      <c r="AA11" s="651"/>
      <c r="AB11" s="651"/>
      <c r="AC11" s="663"/>
      <c r="AD11" s="654">
        <v>173178</v>
      </c>
      <c r="AE11" s="646"/>
      <c r="AF11" s="646"/>
      <c r="AG11" s="646"/>
      <c r="AH11" s="646"/>
      <c r="AI11" s="646"/>
      <c r="AJ11" s="646"/>
      <c r="AK11" s="647"/>
      <c r="AL11" s="650">
        <v>6.2</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156132</v>
      </c>
      <c r="BH11" s="646"/>
      <c r="BI11" s="646"/>
      <c r="BJ11" s="646"/>
      <c r="BK11" s="646"/>
      <c r="BL11" s="646"/>
      <c r="BM11" s="646"/>
      <c r="BN11" s="647"/>
      <c r="BO11" s="648">
        <v>9.6</v>
      </c>
      <c r="BP11" s="648"/>
      <c r="BQ11" s="648"/>
      <c r="BR11" s="648"/>
      <c r="BS11" s="654">
        <v>30965</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170747</v>
      </c>
      <c r="CS11" s="646"/>
      <c r="CT11" s="646"/>
      <c r="CU11" s="646"/>
      <c r="CV11" s="646"/>
      <c r="CW11" s="646"/>
      <c r="CX11" s="646"/>
      <c r="CY11" s="647"/>
      <c r="CZ11" s="648">
        <v>2.5</v>
      </c>
      <c r="DA11" s="648"/>
      <c r="DB11" s="648"/>
      <c r="DC11" s="648"/>
      <c r="DD11" s="654">
        <v>60621</v>
      </c>
      <c r="DE11" s="646"/>
      <c r="DF11" s="646"/>
      <c r="DG11" s="646"/>
      <c r="DH11" s="646"/>
      <c r="DI11" s="646"/>
      <c r="DJ11" s="646"/>
      <c r="DK11" s="646"/>
      <c r="DL11" s="646"/>
      <c r="DM11" s="646"/>
      <c r="DN11" s="646"/>
      <c r="DO11" s="646"/>
      <c r="DP11" s="647"/>
      <c r="DQ11" s="654">
        <v>96744</v>
      </c>
      <c r="DR11" s="646"/>
      <c r="DS11" s="646"/>
      <c r="DT11" s="646"/>
      <c r="DU11" s="646"/>
      <c r="DV11" s="646"/>
      <c r="DW11" s="646"/>
      <c r="DX11" s="646"/>
      <c r="DY11" s="646"/>
      <c r="DZ11" s="646"/>
      <c r="EA11" s="646"/>
      <c r="EB11" s="646"/>
      <c r="EC11" s="655"/>
    </row>
    <row r="12" spans="2:143" ht="11.25" customHeight="1" x14ac:dyDescent="0.15">
      <c r="B12" s="642" t="s">
        <v>246</v>
      </c>
      <c r="C12" s="643"/>
      <c r="D12" s="643"/>
      <c r="E12" s="643"/>
      <c r="F12" s="643"/>
      <c r="G12" s="643"/>
      <c r="H12" s="643"/>
      <c r="I12" s="643"/>
      <c r="J12" s="643"/>
      <c r="K12" s="643"/>
      <c r="L12" s="643"/>
      <c r="M12" s="643"/>
      <c r="N12" s="643"/>
      <c r="O12" s="643"/>
      <c r="P12" s="643"/>
      <c r="Q12" s="644"/>
      <c r="R12" s="645">
        <v>22199</v>
      </c>
      <c r="S12" s="646"/>
      <c r="T12" s="646"/>
      <c r="U12" s="646"/>
      <c r="V12" s="646"/>
      <c r="W12" s="646"/>
      <c r="X12" s="646"/>
      <c r="Y12" s="647"/>
      <c r="Z12" s="648">
        <v>0.3</v>
      </c>
      <c r="AA12" s="648"/>
      <c r="AB12" s="648"/>
      <c r="AC12" s="648"/>
      <c r="AD12" s="649">
        <v>22199</v>
      </c>
      <c r="AE12" s="649"/>
      <c r="AF12" s="649"/>
      <c r="AG12" s="649"/>
      <c r="AH12" s="649"/>
      <c r="AI12" s="649"/>
      <c r="AJ12" s="649"/>
      <c r="AK12" s="649"/>
      <c r="AL12" s="650">
        <v>0.8</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895675</v>
      </c>
      <c r="BH12" s="646"/>
      <c r="BI12" s="646"/>
      <c r="BJ12" s="646"/>
      <c r="BK12" s="646"/>
      <c r="BL12" s="646"/>
      <c r="BM12" s="646"/>
      <c r="BN12" s="647"/>
      <c r="BO12" s="648">
        <v>54.9</v>
      </c>
      <c r="BP12" s="648"/>
      <c r="BQ12" s="648"/>
      <c r="BR12" s="648"/>
      <c r="BS12" s="654" t="s">
        <v>137</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104526</v>
      </c>
      <c r="CS12" s="646"/>
      <c r="CT12" s="646"/>
      <c r="CU12" s="646"/>
      <c r="CV12" s="646"/>
      <c r="CW12" s="646"/>
      <c r="CX12" s="646"/>
      <c r="CY12" s="647"/>
      <c r="CZ12" s="648">
        <v>1.5</v>
      </c>
      <c r="DA12" s="648"/>
      <c r="DB12" s="648"/>
      <c r="DC12" s="648"/>
      <c r="DD12" s="654">
        <v>25296</v>
      </c>
      <c r="DE12" s="646"/>
      <c r="DF12" s="646"/>
      <c r="DG12" s="646"/>
      <c r="DH12" s="646"/>
      <c r="DI12" s="646"/>
      <c r="DJ12" s="646"/>
      <c r="DK12" s="646"/>
      <c r="DL12" s="646"/>
      <c r="DM12" s="646"/>
      <c r="DN12" s="646"/>
      <c r="DO12" s="646"/>
      <c r="DP12" s="647"/>
      <c r="DQ12" s="654">
        <v>57657</v>
      </c>
      <c r="DR12" s="646"/>
      <c r="DS12" s="646"/>
      <c r="DT12" s="646"/>
      <c r="DU12" s="646"/>
      <c r="DV12" s="646"/>
      <c r="DW12" s="646"/>
      <c r="DX12" s="646"/>
      <c r="DY12" s="646"/>
      <c r="DZ12" s="646"/>
      <c r="EA12" s="646"/>
      <c r="EB12" s="646"/>
      <c r="EC12" s="655"/>
    </row>
    <row r="13" spans="2:143" ht="11.25" customHeight="1" x14ac:dyDescent="0.15">
      <c r="B13" s="642" t="s">
        <v>249</v>
      </c>
      <c r="C13" s="643"/>
      <c r="D13" s="643"/>
      <c r="E13" s="643"/>
      <c r="F13" s="643"/>
      <c r="G13" s="643"/>
      <c r="H13" s="643"/>
      <c r="I13" s="643"/>
      <c r="J13" s="643"/>
      <c r="K13" s="643"/>
      <c r="L13" s="643"/>
      <c r="M13" s="643"/>
      <c r="N13" s="643"/>
      <c r="O13" s="643"/>
      <c r="P13" s="643"/>
      <c r="Q13" s="644"/>
      <c r="R13" s="645" t="s">
        <v>136</v>
      </c>
      <c r="S13" s="646"/>
      <c r="T13" s="646"/>
      <c r="U13" s="646"/>
      <c r="V13" s="646"/>
      <c r="W13" s="646"/>
      <c r="X13" s="646"/>
      <c r="Y13" s="647"/>
      <c r="Z13" s="648" t="s">
        <v>136</v>
      </c>
      <c r="AA13" s="648"/>
      <c r="AB13" s="648"/>
      <c r="AC13" s="648"/>
      <c r="AD13" s="649" t="s">
        <v>136</v>
      </c>
      <c r="AE13" s="649"/>
      <c r="AF13" s="649"/>
      <c r="AG13" s="649"/>
      <c r="AH13" s="649"/>
      <c r="AI13" s="649"/>
      <c r="AJ13" s="649"/>
      <c r="AK13" s="649"/>
      <c r="AL13" s="650" t="s">
        <v>137</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893170</v>
      </c>
      <c r="BH13" s="646"/>
      <c r="BI13" s="646"/>
      <c r="BJ13" s="646"/>
      <c r="BK13" s="646"/>
      <c r="BL13" s="646"/>
      <c r="BM13" s="646"/>
      <c r="BN13" s="647"/>
      <c r="BO13" s="648">
        <v>54.7</v>
      </c>
      <c r="BP13" s="648"/>
      <c r="BQ13" s="648"/>
      <c r="BR13" s="648"/>
      <c r="BS13" s="654" t="s">
        <v>136</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1098545</v>
      </c>
      <c r="CS13" s="646"/>
      <c r="CT13" s="646"/>
      <c r="CU13" s="646"/>
      <c r="CV13" s="646"/>
      <c r="CW13" s="646"/>
      <c r="CX13" s="646"/>
      <c r="CY13" s="647"/>
      <c r="CZ13" s="648">
        <v>16.2</v>
      </c>
      <c r="DA13" s="648"/>
      <c r="DB13" s="648"/>
      <c r="DC13" s="648"/>
      <c r="DD13" s="654">
        <v>749245</v>
      </c>
      <c r="DE13" s="646"/>
      <c r="DF13" s="646"/>
      <c r="DG13" s="646"/>
      <c r="DH13" s="646"/>
      <c r="DI13" s="646"/>
      <c r="DJ13" s="646"/>
      <c r="DK13" s="646"/>
      <c r="DL13" s="646"/>
      <c r="DM13" s="646"/>
      <c r="DN13" s="646"/>
      <c r="DO13" s="646"/>
      <c r="DP13" s="647"/>
      <c r="DQ13" s="654">
        <v>366309</v>
      </c>
      <c r="DR13" s="646"/>
      <c r="DS13" s="646"/>
      <c r="DT13" s="646"/>
      <c r="DU13" s="646"/>
      <c r="DV13" s="646"/>
      <c r="DW13" s="646"/>
      <c r="DX13" s="646"/>
      <c r="DY13" s="646"/>
      <c r="DZ13" s="646"/>
      <c r="EA13" s="646"/>
      <c r="EB13" s="646"/>
      <c r="EC13" s="655"/>
    </row>
    <row r="14" spans="2:143" ht="11.25" customHeight="1" x14ac:dyDescent="0.15">
      <c r="B14" s="642" t="s">
        <v>252</v>
      </c>
      <c r="C14" s="643"/>
      <c r="D14" s="643"/>
      <c r="E14" s="643"/>
      <c r="F14" s="643"/>
      <c r="G14" s="643"/>
      <c r="H14" s="643"/>
      <c r="I14" s="643"/>
      <c r="J14" s="643"/>
      <c r="K14" s="643"/>
      <c r="L14" s="643"/>
      <c r="M14" s="643"/>
      <c r="N14" s="643"/>
      <c r="O14" s="643"/>
      <c r="P14" s="643"/>
      <c r="Q14" s="644"/>
      <c r="R14" s="645">
        <v>10543</v>
      </c>
      <c r="S14" s="646"/>
      <c r="T14" s="646"/>
      <c r="U14" s="646"/>
      <c r="V14" s="646"/>
      <c r="W14" s="646"/>
      <c r="X14" s="646"/>
      <c r="Y14" s="647"/>
      <c r="Z14" s="648">
        <v>0.2</v>
      </c>
      <c r="AA14" s="648"/>
      <c r="AB14" s="648"/>
      <c r="AC14" s="648"/>
      <c r="AD14" s="649">
        <v>10543</v>
      </c>
      <c r="AE14" s="649"/>
      <c r="AF14" s="649"/>
      <c r="AG14" s="649"/>
      <c r="AH14" s="649"/>
      <c r="AI14" s="649"/>
      <c r="AJ14" s="649"/>
      <c r="AK14" s="649"/>
      <c r="AL14" s="650">
        <v>0.4</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31409</v>
      </c>
      <c r="BH14" s="646"/>
      <c r="BI14" s="646"/>
      <c r="BJ14" s="646"/>
      <c r="BK14" s="646"/>
      <c r="BL14" s="646"/>
      <c r="BM14" s="646"/>
      <c r="BN14" s="647"/>
      <c r="BO14" s="648">
        <v>1.9</v>
      </c>
      <c r="BP14" s="648"/>
      <c r="BQ14" s="648"/>
      <c r="BR14" s="648"/>
      <c r="BS14" s="654" t="s">
        <v>136</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242758</v>
      </c>
      <c r="CS14" s="646"/>
      <c r="CT14" s="646"/>
      <c r="CU14" s="646"/>
      <c r="CV14" s="646"/>
      <c r="CW14" s="646"/>
      <c r="CX14" s="646"/>
      <c r="CY14" s="647"/>
      <c r="CZ14" s="648">
        <v>3.6</v>
      </c>
      <c r="DA14" s="648"/>
      <c r="DB14" s="648"/>
      <c r="DC14" s="648"/>
      <c r="DD14" s="654">
        <v>1066</v>
      </c>
      <c r="DE14" s="646"/>
      <c r="DF14" s="646"/>
      <c r="DG14" s="646"/>
      <c r="DH14" s="646"/>
      <c r="DI14" s="646"/>
      <c r="DJ14" s="646"/>
      <c r="DK14" s="646"/>
      <c r="DL14" s="646"/>
      <c r="DM14" s="646"/>
      <c r="DN14" s="646"/>
      <c r="DO14" s="646"/>
      <c r="DP14" s="647"/>
      <c r="DQ14" s="654">
        <v>240025</v>
      </c>
      <c r="DR14" s="646"/>
      <c r="DS14" s="646"/>
      <c r="DT14" s="646"/>
      <c r="DU14" s="646"/>
      <c r="DV14" s="646"/>
      <c r="DW14" s="646"/>
      <c r="DX14" s="646"/>
      <c r="DY14" s="646"/>
      <c r="DZ14" s="646"/>
      <c r="EA14" s="646"/>
      <c r="EB14" s="646"/>
      <c r="EC14" s="655"/>
    </row>
    <row r="15" spans="2:143" ht="11.25" customHeight="1" x14ac:dyDescent="0.15">
      <c r="B15" s="642" t="s">
        <v>255</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136</v>
      </c>
      <c r="AE15" s="649"/>
      <c r="AF15" s="649"/>
      <c r="AG15" s="649"/>
      <c r="AH15" s="649"/>
      <c r="AI15" s="649"/>
      <c r="AJ15" s="649"/>
      <c r="AK15" s="649"/>
      <c r="AL15" s="650" t="s">
        <v>137</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51353</v>
      </c>
      <c r="BH15" s="646"/>
      <c r="BI15" s="646"/>
      <c r="BJ15" s="646"/>
      <c r="BK15" s="646"/>
      <c r="BL15" s="646"/>
      <c r="BM15" s="646"/>
      <c r="BN15" s="647"/>
      <c r="BO15" s="648">
        <v>3.1</v>
      </c>
      <c r="BP15" s="648"/>
      <c r="BQ15" s="648"/>
      <c r="BR15" s="648"/>
      <c r="BS15" s="654" t="s">
        <v>137</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517459</v>
      </c>
      <c r="CS15" s="646"/>
      <c r="CT15" s="646"/>
      <c r="CU15" s="646"/>
      <c r="CV15" s="646"/>
      <c r="CW15" s="646"/>
      <c r="CX15" s="646"/>
      <c r="CY15" s="647"/>
      <c r="CZ15" s="648">
        <v>7.6</v>
      </c>
      <c r="DA15" s="648"/>
      <c r="DB15" s="648"/>
      <c r="DC15" s="648"/>
      <c r="DD15" s="654">
        <v>39975</v>
      </c>
      <c r="DE15" s="646"/>
      <c r="DF15" s="646"/>
      <c r="DG15" s="646"/>
      <c r="DH15" s="646"/>
      <c r="DI15" s="646"/>
      <c r="DJ15" s="646"/>
      <c r="DK15" s="646"/>
      <c r="DL15" s="646"/>
      <c r="DM15" s="646"/>
      <c r="DN15" s="646"/>
      <c r="DO15" s="646"/>
      <c r="DP15" s="647"/>
      <c r="DQ15" s="654">
        <v>411990</v>
      </c>
      <c r="DR15" s="646"/>
      <c r="DS15" s="646"/>
      <c r="DT15" s="646"/>
      <c r="DU15" s="646"/>
      <c r="DV15" s="646"/>
      <c r="DW15" s="646"/>
      <c r="DX15" s="646"/>
      <c r="DY15" s="646"/>
      <c r="DZ15" s="646"/>
      <c r="EA15" s="646"/>
      <c r="EB15" s="646"/>
      <c r="EC15" s="655"/>
    </row>
    <row r="16" spans="2:143" ht="11.25" customHeight="1" x14ac:dyDescent="0.15">
      <c r="B16" s="642" t="s">
        <v>258</v>
      </c>
      <c r="C16" s="643"/>
      <c r="D16" s="643"/>
      <c r="E16" s="643"/>
      <c r="F16" s="643"/>
      <c r="G16" s="643"/>
      <c r="H16" s="643"/>
      <c r="I16" s="643"/>
      <c r="J16" s="643"/>
      <c r="K16" s="643"/>
      <c r="L16" s="643"/>
      <c r="M16" s="643"/>
      <c r="N16" s="643"/>
      <c r="O16" s="643"/>
      <c r="P16" s="643"/>
      <c r="Q16" s="644"/>
      <c r="R16" s="645">
        <v>2615</v>
      </c>
      <c r="S16" s="646"/>
      <c r="T16" s="646"/>
      <c r="U16" s="646"/>
      <c r="V16" s="646"/>
      <c r="W16" s="646"/>
      <c r="X16" s="646"/>
      <c r="Y16" s="647"/>
      <c r="Z16" s="648">
        <v>0</v>
      </c>
      <c r="AA16" s="648"/>
      <c r="AB16" s="648"/>
      <c r="AC16" s="648"/>
      <c r="AD16" s="649">
        <v>2615</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t="s">
        <v>136</v>
      </c>
      <c r="BH16" s="646"/>
      <c r="BI16" s="646"/>
      <c r="BJ16" s="646"/>
      <c r="BK16" s="646"/>
      <c r="BL16" s="646"/>
      <c r="BM16" s="646"/>
      <c r="BN16" s="647"/>
      <c r="BO16" s="648" t="s">
        <v>136</v>
      </c>
      <c r="BP16" s="648"/>
      <c r="BQ16" s="648"/>
      <c r="BR16" s="648"/>
      <c r="BS16" s="654" t="s">
        <v>136</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50161</v>
      </c>
      <c r="CS16" s="646"/>
      <c r="CT16" s="646"/>
      <c r="CU16" s="646"/>
      <c r="CV16" s="646"/>
      <c r="CW16" s="646"/>
      <c r="CX16" s="646"/>
      <c r="CY16" s="647"/>
      <c r="CZ16" s="648">
        <v>0.7</v>
      </c>
      <c r="DA16" s="648"/>
      <c r="DB16" s="648"/>
      <c r="DC16" s="648"/>
      <c r="DD16" s="654" t="s">
        <v>136</v>
      </c>
      <c r="DE16" s="646"/>
      <c r="DF16" s="646"/>
      <c r="DG16" s="646"/>
      <c r="DH16" s="646"/>
      <c r="DI16" s="646"/>
      <c r="DJ16" s="646"/>
      <c r="DK16" s="646"/>
      <c r="DL16" s="646"/>
      <c r="DM16" s="646"/>
      <c r="DN16" s="646"/>
      <c r="DO16" s="646"/>
      <c r="DP16" s="647"/>
      <c r="DQ16" s="654">
        <v>3973</v>
      </c>
      <c r="DR16" s="646"/>
      <c r="DS16" s="646"/>
      <c r="DT16" s="646"/>
      <c r="DU16" s="646"/>
      <c r="DV16" s="646"/>
      <c r="DW16" s="646"/>
      <c r="DX16" s="646"/>
      <c r="DY16" s="646"/>
      <c r="DZ16" s="646"/>
      <c r="EA16" s="646"/>
      <c r="EB16" s="646"/>
      <c r="EC16" s="655"/>
    </row>
    <row r="17" spans="2:133" ht="11.25" customHeight="1" x14ac:dyDescent="0.15">
      <c r="B17" s="642" t="s">
        <v>261</v>
      </c>
      <c r="C17" s="643"/>
      <c r="D17" s="643"/>
      <c r="E17" s="643"/>
      <c r="F17" s="643"/>
      <c r="G17" s="643"/>
      <c r="H17" s="643"/>
      <c r="I17" s="643"/>
      <c r="J17" s="643"/>
      <c r="K17" s="643"/>
      <c r="L17" s="643"/>
      <c r="M17" s="643"/>
      <c r="N17" s="643"/>
      <c r="O17" s="643"/>
      <c r="P17" s="643"/>
      <c r="Q17" s="644"/>
      <c r="R17" s="645">
        <v>32316</v>
      </c>
      <c r="S17" s="646"/>
      <c r="T17" s="646"/>
      <c r="U17" s="646"/>
      <c r="V17" s="646"/>
      <c r="W17" s="646"/>
      <c r="X17" s="646"/>
      <c r="Y17" s="647"/>
      <c r="Z17" s="648">
        <v>0.5</v>
      </c>
      <c r="AA17" s="648"/>
      <c r="AB17" s="648"/>
      <c r="AC17" s="648"/>
      <c r="AD17" s="649">
        <v>32316</v>
      </c>
      <c r="AE17" s="649"/>
      <c r="AF17" s="649"/>
      <c r="AG17" s="649"/>
      <c r="AH17" s="649"/>
      <c r="AI17" s="649"/>
      <c r="AJ17" s="649"/>
      <c r="AK17" s="649"/>
      <c r="AL17" s="650">
        <v>1.2</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136</v>
      </c>
      <c r="BH17" s="646"/>
      <c r="BI17" s="646"/>
      <c r="BJ17" s="646"/>
      <c r="BK17" s="646"/>
      <c r="BL17" s="646"/>
      <c r="BM17" s="646"/>
      <c r="BN17" s="647"/>
      <c r="BO17" s="648" t="s">
        <v>136</v>
      </c>
      <c r="BP17" s="648"/>
      <c r="BQ17" s="648"/>
      <c r="BR17" s="648"/>
      <c r="BS17" s="654" t="s">
        <v>137</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418718</v>
      </c>
      <c r="CS17" s="646"/>
      <c r="CT17" s="646"/>
      <c r="CU17" s="646"/>
      <c r="CV17" s="646"/>
      <c r="CW17" s="646"/>
      <c r="CX17" s="646"/>
      <c r="CY17" s="647"/>
      <c r="CZ17" s="648">
        <v>6.2</v>
      </c>
      <c r="DA17" s="648"/>
      <c r="DB17" s="648"/>
      <c r="DC17" s="648"/>
      <c r="DD17" s="654" t="s">
        <v>137</v>
      </c>
      <c r="DE17" s="646"/>
      <c r="DF17" s="646"/>
      <c r="DG17" s="646"/>
      <c r="DH17" s="646"/>
      <c r="DI17" s="646"/>
      <c r="DJ17" s="646"/>
      <c r="DK17" s="646"/>
      <c r="DL17" s="646"/>
      <c r="DM17" s="646"/>
      <c r="DN17" s="646"/>
      <c r="DO17" s="646"/>
      <c r="DP17" s="647"/>
      <c r="DQ17" s="654">
        <v>411399</v>
      </c>
      <c r="DR17" s="646"/>
      <c r="DS17" s="646"/>
      <c r="DT17" s="646"/>
      <c r="DU17" s="646"/>
      <c r="DV17" s="646"/>
      <c r="DW17" s="646"/>
      <c r="DX17" s="646"/>
      <c r="DY17" s="646"/>
      <c r="DZ17" s="646"/>
      <c r="EA17" s="646"/>
      <c r="EB17" s="646"/>
      <c r="EC17" s="655"/>
    </row>
    <row r="18" spans="2:133" ht="11.25" customHeight="1" x14ac:dyDescent="0.15">
      <c r="B18" s="642" t="s">
        <v>264</v>
      </c>
      <c r="C18" s="643"/>
      <c r="D18" s="643"/>
      <c r="E18" s="643"/>
      <c r="F18" s="643"/>
      <c r="G18" s="643"/>
      <c r="H18" s="643"/>
      <c r="I18" s="643"/>
      <c r="J18" s="643"/>
      <c r="K18" s="643"/>
      <c r="L18" s="643"/>
      <c r="M18" s="643"/>
      <c r="N18" s="643"/>
      <c r="O18" s="643"/>
      <c r="P18" s="643"/>
      <c r="Q18" s="644"/>
      <c r="R18" s="645">
        <v>6600</v>
      </c>
      <c r="S18" s="646"/>
      <c r="T18" s="646"/>
      <c r="U18" s="646"/>
      <c r="V18" s="646"/>
      <c r="W18" s="646"/>
      <c r="X18" s="646"/>
      <c r="Y18" s="647"/>
      <c r="Z18" s="648">
        <v>0.1</v>
      </c>
      <c r="AA18" s="648"/>
      <c r="AB18" s="648"/>
      <c r="AC18" s="648"/>
      <c r="AD18" s="649">
        <v>6600</v>
      </c>
      <c r="AE18" s="649"/>
      <c r="AF18" s="649"/>
      <c r="AG18" s="649"/>
      <c r="AH18" s="649"/>
      <c r="AI18" s="649"/>
      <c r="AJ18" s="649"/>
      <c r="AK18" s="649"/>
      <c r="AL18" s="650">
        <v>0.2</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137</v>
      </c>
      <c r="BP18" s="648"/>
      <c r="BQ18" s="648"/>
      <c r="BR18" s="648"/>
      <c r="BS18" s="654" t="s">
        <v>136</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137</v>
      </c>
      <c r="DA18" s="648"/>
      <c r="DB18" s="648"/>
      <c r="DC18" s="648"/>
      <c r="DD18" s="654" t="s">
        <v>137</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267</v>
      </c>
      <c r="C19" s="643"/>
      <c r="D19" s="643"/>
      <c r="E19" s="643"/>
      <c r="F19" s="643"/>
      <c r="G19" s="643"/>
      <c r="H19" s="643"/>
      <c r="I19" s="643"/>
      <c r="J19" s="643"/>
      <c r="K19" s="643"/>
      <c r="L19" s="643"/>
      <c r="M19" s="643"/>
      <c r="N19" s="643"/>
      <c r="O19" s="643"/>
      <c r="P19" s="643"/>
      <c r="Q19" s="644"/>
      <c r="R19" s="645">
        <v>1444</v>
      </c>
      <c r="S19" s="646"/>
      <c r="T19" s="646"/>
      <c r="U19" s="646"/>
      <c r="V19" s="646"/>
      <c r="W19" s="646"/>
      <c r="X19" s="646"/>
      <c r="Y19" s="647"/>
      <c r="Z19" s="648">
        <v>0</v>
      </c>
      <c r="AA19" s="648"/>
      <c r="AB19" s="648"/>
      <c r="AC19" s="648"/>
      <c r="AD19" s="649">
        <v>1444</v>
      </c>
      <c r="AE19" s="649"/>
      <c r="AF19" s="649"/>
      <c r="AG19" s="649"/>
      <c r="AH19" s="649"/>
      <c r="AI19" s="649"/>
      <c r="AJ19" s="649"/>
      <c r="AK19" s="649"/>
      <c r="AL19" s="650">
        <v>0.1</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t="s">
        <v>137</v>
      </c>
      <c r="BH19" s="646"/>
      <c r="BI19" s="646"/>
      <c r="BJ19" s="646"/>
      <c r="BK19" s="646"/>
      <c r="BL19" s="646"/>
      <c r="BM19" s="646"/>
      <c r="BN19" s="647"/>
      <c r="BO19" s="648" t="s">
        <v>137</v>
      </c>
      <c r="BP19" s="648"/>
      <c r="BQ19" s="648"/>
      <c r="BR19" s="648"/>
      <c r="BS19" s="654" t="s">
        <v>137</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136</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270</v>
      </c>
      <c r="C20" s="643"/>
      <c r="D20" s="643"/>
      <c r="E20" s="643"/>
      <c r="F20" s="643"/>
      <c r="G20" s="643"/>
      <c r="H20" s="643"/>
      <c r="I20" s="643"/>
      <c r="J20" s="643"/>
      <c r="K20" s="643"/>
      <c r="L20" s="643"/>
      <c r="M20" s="643"/>
      <c r="N20" s="643"/>
      <c r="O20" s="643"/>
      <c r="P20" s="643"/>
      <c r="Q20" s="644"/>
      <c r="R20" s="645">
        <v>368</v>
      </c>
      <c r="S20" s="646"/>
      <c r="T20" s="646"/>
      <c r="U20" s="646"/>
      <c r="V20" s="646"/>
      <c r="W20" s="646"/>
      <c r="X20" s="646"/>
      <c r="Y20" s="647"/>
      <c r="Z20" s="648">
        <v>0</v>
      </c>
      <c r="AA20" s="648"/>
      <c r="AB20" s="648"/>
      <c r="AC20" s="648"/>
      <c r="AD20" s="649">
        <v>368</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137</v>
      </c>
      <c r="BP20" s="648"/>
      <c r="BQ20" s="648"/>
      <c r="BR20" s="648"/>
      <c r="BS20" s="654" t="s">
        <v>137</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6775268</v>
      </c>
      <c r="CS20" s="646"/>
      <c r="CT20" s="646"/>
      <c r="CU20" s="646"/>
      <c r="CV20" s="646"/>
      <c r="CW20" s="646"/>
      <c r="CX20" s="646"/>
      <c r="CY20" s="647"/>
      <c r="CZ20" s="648">
        <v>100</v>
      </c>
      <c r="DA20" s="648"/>
      <c r="DB20" s="648"/>
      <c r="DC20" s="648"/>
      <c r="DD20" s="654">
        <v>2680239</v>
      </c>
      <c r="DE20" s="646"/>
      <c r="DF20" s="646"/>
      <c r="DG20" s="646"/>
      <c r="DH20" s="646"/>
      <c r="DI20" s="646"/>
      <c r="DJ20" s="646"/>
      <c r="DK20" s="646"/>
      <c r="DL20" s="646"/>
      <c r="DM20" s="646"/>
      <c r="DN20" s="646"/>
      <c r="DO20" s="646"/>
      <c r="DP20" s="647"/>
      <c r="DQ20" s="654">
        <v>3426424</v>
      </c>
      <c r="DR20" s="646"/>
      <c r="DS20" s="646"/>
      <c r="DT20" s="646"/>
      <c r="DU20" s="646"/>
      <c r="DV20" s="646"/>
      <c r="DW20" s="646"/>
      <c r="DX20" s="646"/>
      <c r="DY20" s="646"/>
      <c r="DZ20" s="646"/>
      <c r="EA20" s="646"/>
      <c r="EB20" s="646"/>
      <c r="EC20" s="655"/>
    </row>
    <row r="21" spans="2:133" ht="11.25" customHeight="1" x14ac:dyDescent="0.15">
      <c r="B21" s="642" t="s">
        <v>273</v>
      </c>
      <c r="C21" s="643"/>
      <c r="D21" s="643"/>
      <c r="E21" s="643"/>
      <c r="F21" s="643"/>
      <c r="G21" s="643"/>
      <c r="H21" s="643"/>
      <c r="I21" s="643"/>
      <c r="J21" s="643"/>
      <c r="K21" s="643"/>
      <c r="L21" s="643"/>
      <c r="M21" s="643"/>
      <c r="N21" s="643"/>
      <c r="O21" s="643"/>
      <c r="P21" s="643"/>
      <c r="Q21" s="644"/>
      <c r="R21" s="645">
        <v>23904</v>
      </c>
      <c r="S21" s="646"/>
      <c r="T21" s="646"/>
      <c r="U21" s="646"/>
      <c r="V21" s="646"/>
      <c r="W21" s="646"/>
      <c r="X21" s="646"/>
      <c r="Y21" s="647"/>
      <c r="Z21" s="648">
        <v>0.4</v>
      </c>
      <c r="AA21" s="648"/>
      <c r="AB21" s="648"/>
      <c r="AC21" s="648"/>
      <c r="AD21" s="649">
        <v>23904</v>
      </c>
      <c r="AE21" s="649"/>
      <c r="AF21" s="649"/>
      <c r="AG21" s="649"/>
      <c r="AH21" s="649"/>
      <c r="AI21" s="649"/>
      <c r="AJ21" s="649"/>
      <c r="AK21" s="649"/>
      <c r="AL21" s="650">
        <v>0.9</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t="s">
        <v>136</v>
      </c>
      <c r="BH21" s="646"/>
      <c r="BI21" s="646"/>
      <c r="BJ21" s="646"/>
      <c r="BK21" s="646"/>
      <c r="BL21" s="646"/>
      <c r="BM21" s="646"/>
      <c r="BN21" s="647"/>
      <c r="BO21" s="648" t="s">
        <v>137</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275</v>
      </c>
      <c r="C22" s="643"/>
      <c r="D22" s="643"/>
      <c r="E22" s="643"/>
      <c r="F22" s="643"/>
      <c r="G22" s="643"/>
      <c r="H22" s="643"/>
      <c r="I22" s="643"/>
      <c r="J22" s="643"/>
      <c r="K22" s="643"/>
      <c r="L22" s="643"/>
      <c r="M22" s="643"/>
      <c r="N22" s="643"/>
      <c r="O22" s="643"/>
      <c r="P22" s="643"/>
      <c r="Q22" s="644"/>
      <c r="R22" s="645">
        <v>952219</v>
      </c>
      <c r="S22" s="646"/>
      <c r="T22" s="646"/>
      <c r="U22" s="646"/>
      <c r="V22" s="646"/>
      <c r="W22" s="646"/>
      <c r="X22" s="646"/>
      <c r="Y22" s="647"/>
      <c r="Z22" s="648">
        <v>14</v>
      </c>
      <c r="AA22" s="648"/>
      <c r="AB22" s="648"/>
      <c r="AC22" s="648"/>
      <c r="AD22" s="649">
        <v>834186</v>
      </c>
      <c r="AE22" s="649"/>
      <c r="AF22" s="649"/>
      <c r="AG22" s="649"/>
      <c r="AH22" s="649"/>
      <c r="AI22" s="649"/>
      <c r="AJ22" s="649"/>
      <c r="AK22" s="649"/>
      <c r="AL22" s="650">
        <v>29.9</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136</v>
      </c>
      <c r="BP22" s="648"/>
      <c r="BQ22" s="648"/>
      <c r="BR22" s="648"/>
      <c r="BS22" s="654" t="s">
        <v>136</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278</v>
      </c>
      <c r="C23" s="643"/>
      <c r="D23" s="643"/>
      <c r="E23" s="643"/>
      <c r="F23" s="643"/>
      <c r="G23" s="643"/>
      <c r="H23" s="643"/>
      <c r="I23" s="643"/>
      <c r="J23" s="643"/>
      <c r="K23" s="643"/>
      <c r="L23" s="643"/>
      <c r="M23" s="643"/>
      <c r="N23" s="643"/>
      <c r="O23" s="643"/>
      <c r="P23" s="643"/>
      <c r="Q23" s="644"/>
      <c r="R23" s="645">
        <v>834186</v>
      </c>
      <c r="S23" s="646"/>
      <c r="T23" s="646"/>
      <c r="U23" s="646"/>
      <c r="V23" s="646"/>
      <c r="W23" s="646"/>
      <c r="X23" s="646"/>
      <c r="Y23" s="647"/>
      <c r="Z23" s="648">
        <v>12.2</v>
      </c>
      <c r="AA23" s="648"/>
      <c r="AB23" s="648"/>
      <c r="AC23" s="648"/>
      <c r="AD23" s="649">
        <v>834186</v>
      </c>
      <c r="AE23" s="649"/>
      <c r="AF23" s="649"/>
      <c r="AG23" s="649"/>
      <c r="AH23" s="649"/>
      <c r="AI23" s="649"/>
      <c r="AJ23" s="649"/>
      <c r="AK23" s="649"/>
      <c r="AL23" s="650">
        <v>29.9</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137</v>
      </c>
      <c r="BP23" s="648"/>
      <c r="BQ23" s="648"/>
      <c r="BR23" s="648"/>
      <c r="BS23" s="654" t="s">
        <v>136</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x14ac:dyDescent="0.15">
      <c r="B24" s="642" t="s">
        <v>285</v>
      </c>
      <c r="C24" s="643"/>
      <c r="D24" s="643"/>
      <c r="E24" s="643"/>
      <c r="F24" s="643"/>
      <c r="G24" s="643"/>
      <c r="H24" s="643"/>
      <c r="I24" s="643"/>
      <c r="J24" s="643"/>
      <c r="K24" s="643"/>
      <c r="L24" s="643"/>
      <c r="M24" s="643"/>
      <c r="N24" s="643"/>
      <c r="O24" s="643"/>
      <c r="P24" s="643"/>
      <c r="Q24" s="644"/>
      <c r="R24" s="645">
        <v>118033</v>
      </c>
      <c r="S24" s="646"/>
      <c r="T24" s="646"/>
      <c r="U24" s="646"/>
      <c r="V24" s="646"/>
      <c r="W24" s="646"/>
      <c r="X24" s="646"/>
      <c r="Y24" s="647"/>
      <c r="Z24" s="648">
        <v>1.7</v>
      </c>
      <c r="AA24" s="648"/>
      <c r="AB24" s="648"/>
      <c r="AC24" s="648"/>
      <c r="AD24" s="649" t="s">
        <v>136</v>
      </c>
      <c r="AE24" s="649"/>
      <c r="AF24" s="649"/>
      <c r="AG24" s="649"/>
      <c r="AH24" s="649"/>
      <c r="AI24" s="649"/>
      <c r="AJ24" s="649"/>
      <c r="AK24" s="649"/>
      <c r="AL24" s="650" t="s">
        <v>136</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136</v>
      </c>
      <c r="BH24" s="646"/>
      <c r="BI24" s="646"/>
      <c r="BJ24" s="646"/>
      <c r="BK24" s="646"/>
      <c r="BL24" s="646"/>
      <c r="BM24" s="646"/>
      <c r="BN24" s="647"/>
      <c r="BO24" s="648" t="s">
        <v>136</v>
      </c>
      <c r="BP24" s="648"/>
      <c r="BQ24" s="648"/>
      <c r="BR24" s="648"/>
      <c r="BS24" s="654" t="s">
        <v>136</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1966225</v>
      </c>
      <c r="CS24" s="635"/>
      <c r="CT24" s="635"/>
      <c r="CU24" s="635"/>
      <c r="CV24" s="635"/>
      <c r="CW24" s="635"/>
      <c r="CX24" s="635"/>
      <c r="CY24" s="636"/>
      <c r="CZ24" s="639">
        <v>29</v>
      </c>
      <c r="DA24" s="640"/>
      <c r="DB24" s="640"/>
      <c r="DC24" s="659"/>
      <c r="DD24" s="684">
        <v>1548764</v>
      </c>
      <c r="DE24" s="635"/>
      <c r="DF24" s="635"/>
      <c r="DG24" s="635"/>
      <c r="DH24" s="635"/>
      <c r="DI24" s="635"/>
      <c r="DJ24" s="635"/>
      <c r="DK24" s="636"/>
      <c r="DL24" s="684">
        <v>1544385</v>
      </c>
      <c r="DM24" s="635"/>
      <c r="DN24" s="635"/>
      <c r="DO24" s="635"/>
      <c r="DP24" s="635"/>
      <c r="DQ24" s="635"/>
      <c r="DR24" s="635"/>
      <c r="DS24" s="635"/>
      <c r="DT24" s="635"/>
      <c r="DU24" s="635"/>
      <c r="DV24" s="636"/>
      <c r="DW24" s="639">
        <v>52.4</v>
      </c>
      <c r="DX24" s="640"/>
      <c r="DY24" s="640"/>
      <c r="DZ24" s="640"/>
      <c r="EA24" s="640"/>
      <c r="EB24" s="640"/>
      <c r="EC24" s="641"/>
    </row>
    <row r="25" spans="2:133" ht="11.25" customHeight="1" x14ac:dyDescent="0.15">
      <c r="B25" s="642" t="s">
        <v>288</v>
      </c>
      <c r="C25" s="643"/>
      <c r="D25" s="643"/>
      <c r="E25" s="643"/>
      <c r="F25" s="643"/>
      <c r="G25" s="643"/>
      <c r="H25" s="643"/>
      <c r="I25" s="643"/>
      <c r="J25" s="643"/>
      <c r="K25" s="643"/>
      <c r="L25" s="643"/>
      <c r="M25" s="643"/>
      <c r="N25" s="643"/>
      <c r="O25" s="643"/>
      <c r="P25" s="643"/>
      <c r="Q25" s="644"/>
      <c r="R25" s="645" t="s">
        <v>137</v>
      </c>
      <c r="S25" s="646"/>
      <c r="T25" s="646"/>
      <c r="U25" s="646"/>
      <c r="V25" s="646"/>
      <c r="W25" s="646"/>
      <c r="X25" s="646"/>
      <c r="Y25" s="647"/>
      <c r="Z25" s="648" t="s">
        <v>137</v>
      </c>
      <c r="AA25" s="648"/>
      <c r="AB25" s="648"/>
      <c r="AC25" s="648"/>
      <c r="AD25" s="649" t="s">
        <v>137</v>
      </c>
      <c r="AE25" s="649"/>
      <c r="AF25" s="649"/>
      <c r="AG25" s="649"/>
      <c r="AH25" s="649"/>
      <c r="AI25" s="649"/>
      <c r="AJ25" s="649"/>
      <c r="AK25" s="649"/>
      <c r="AL25" s="650" t="s">
        <v>136</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136</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978684</v>
      </c>
      <c r="CS25" s="681"/>
      <c r="CT25" s="681"/>
      <c r="CU25" s="681"/>
      <c r="CV25" s="681"/>
      <c r="CW25" s="681"/>
      <c r="CX25" s="681"/>
      <c r="CY25" s="682"/>
      <c r="CZ25" s="650">
        <v>14.4</v>
      </c>
      <c r="DA25" s="679"/>
      <c r="DB25" s="679"/>
      <c r="DC25" s="683"/>
      <c r="DD25" s="654">
        <v>907017</v>
      </c>
      <c r="DE25" s="681"/>
      <c r="DF25" s="681"/>
      <c r="DG25" s="681"/>
      <c r="DH25" s="681"/>
      <c r="DI25" s="681"/>
      <c r="DJ25" s="681"/>
      <c r="DK25" s="682"/>
      <c r="DL25" s="654">
        <v>903340</v>
      </c>
      <c r="DM25" s="681"/>
      <c r="DN25" s="681"/>
      <c r="DO25" s="681"/>
      <c r="DP25" s="681"/>
      <c r="DQ25" s="681"/>
      <c r="DR25" s="681"/>
      <c r="DS25" s="681"/>
      <c r="DT25" s="681"/>
      <c r="DU25" s="681"/>
      <c r="DV25" s="682"/>
      <c r="DW25" s="650">
        <v>30.6</v>
      </c>
      <c r="DX25" s="679"/>
      <c r="DY25" s="679"/>
      <c r="DZ25" s="679"/>
      <c r="EA25" s="679"/>
      <c r="EB25" s="679"/>
      <c r="EC25" s="680"/>
    </row>
    <row r="26" spans="2:133" ht="11.25" customHeight="1" x14ac:dyDescent="0.15">
      <c r="B26" s="642" t="s">
        <v>291</v>
      </c>
      <c r="C26" s="643"/>
      <c r="D26" s="643"/>
      <c r="E26" s="643"/>
      <c r="F26" s="643"/>
      <c r="G26" s="643"/>
      <c r="H26" s="643"/>
      <c r="I26" s="643"/>
      <c r="J26" s="643"/>
      <c r="K26" s="643"/>
      <c r="L26" s="643"/>
      <c r="M26" s="643"/>
      <c r="N26" s="643"/>
      <c r="O26" s="643"/>
      <c r="P26" s="643"/>
      <c r="Q26" s="644"/>
      <c r="R26" s="645">
        <v>2886447</v>
      </c>
      <c r="S26" s="646"/>
      <c r="T26" s="646"/>
      <c r="U26" s="646"/>
      <c r="V26" s="646"/>
      <c r="W26" s="646"/>
      <c r="X26" s="646"/>
      <c r="Y26" s="647"/>
      <c r="Z26" s="648">
        <v>42.3</v>
      </c>
      <c r="AA26" s="648"/>
      <c r="AB26" s="648"/>
      <c r="AC26" s="648"/>
      <c r="AD26" s="649">
        <v>2768414</v>
      </c>
      <c r="AE26" s="649"/>
      <c r="AF26" s="649"/>
      <c r="AG26" s="649"/>
      <c r="AH26" s="649"/>
      <c r="AI26" s="649"/>
      <c r="AJ26" s="649"/>
      <c r="AK26" s="649"/>
      <c r="AL26" s="650">
        <v>99.1</v>
      </c>
      <c r="AM26" s="651"/>
      <c r="AN26" s="651"/>
      <c r="AO26" s="652"/>
      <c r="AP26" s="664" t="s">
        <v>292</v>
      </c>
      <c r="AQ26" s="694"/>
      <c r="AR26" s="694"/>
      <c r="AS26" s="694"/>
      <c r="AT26" s="694"/>
      <c r="AU26" s="694"/>
      <c r="AV26" s="694"/>
      <c r="AW26" s="694"/>
      <c r="AX26" s="694"/>
      <c r="AY26" s="694"/>
      <c r="AZ26" s="694"/>
      <c r="BA26" s="694"/>
      <c r="BB26" s="694"/>
      <c r="BC26" s="694"/>
      <c r="BD26" s="694"/>
      <c r="BE26" s="694"/>
      <c r="BF26" s="666"/>
      <c r="BG26" s="645" t="s">
        <v>137</v>
      </c>
      <c r="BH26" s="646"/>
      <c r="BI26" s="646"/>
      <c r="BJ26" s="646"/>
      <c r="BK26" s="646"/>
      <c r="BL26" s="646"/>
      <c r="BM26" s="646"/>
      <c r="BN26" s="647"/>
      <c r="BO26" s="648" t="s">
        <v>136</v>
      </c>
      <c r="BP26" s="648"/>
      <c r="BQ26" s="648"/>
      <c r="BR26" s="648"/>
      <c r="BS26" s="654" t="s">
        <v>137</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581338</v>
      </c>
      <c r="CS26" s="646"/>
      <c r="CT26" s="646"/>
      <c r="CU26" s="646"/>
      <c r="CV26" s="646"/>
      <c r="CW26" s="646"/>
      <c r="CX26" s="646"/>
      <c r="CY26" s="647"/>
      <c r="CZ26" s="650">
        <v>8.6</v>
      </c>
      <c r="DA26" s="679"/>
      <c r="DB26" s="679"/>
      <c r="DC26" s="683"/>
      <c r="DD26" s="654">
        <v>522517</v>
      </c>
      <c r="DE26" s="646"/>
      <c r="DF26" s="646"/>
      <c r="DG26" s="646"/>
      <c r="DH26" s="646"/>
      <c r="DI26" s="646"/>
      <c r="DJ26" s="646"/>
      <c r="DK26" s="647"/>
      <c r="DL26" s="654" t="s">
        <v>137</v>
      </c>
      <c r="DM26" s="646"/>
      <c r="DN26" s="646"/>
      <c r="DO26" s="646"/>
      <c r="DP26" s="646"/>
      <c r="DQ26" s="646"/>
      <c r="DR26" s="646"/>
      <c r="DS26" s="646"/>
      <c r="DT26" s="646"/>
      <c r="DU26" s="646"/>
      <c r="DV26" s="647"/>
      <c r="DW26" s="650" t="s">
        <v>137</v>
      </c>
      <c r="DX26" s="679"/>
      <c r="DY26" s="679"/>
      <c r="DZ26" s="679"/>
      <c r="EA26" s="679"/>
      <c r="EB26" s="679"/>
      <c r="EC26" s="680"/>
    </row>
    <row r="27" spans="2:133" ht="11.25" customHeight="1" x14ac:dyDescent="0.15">
      <c r="B27" s="642" t="s">
        <v>294</v>
      </c>
      <c r="C27" s="643"/>
      <c r="D27" s="643"/>
      <c r="E27" s="643"/>
      <c r="F27" s="643"/>
      <c r="G27" s="643"/>
      <c r="H27" s="643"/>
      <c r="I27" s="643"/>
      <c r="J27" s="643"/>
      <c r="K27" s="643"/>
      <c r="L27" s="643"/>
      <c r="M27" s="643"/>
      <c r="N27" s="643"/>
      <c r="O27" s="643"/>
      <c r="P27" s="643"/>
      <c r="Q27" s="644"/>
      <c r="R27" s="645">
        <v>1100</v>
      </c>
      <c r="S27" s="646"/>
      <c r="T27" s="646"/>
      <c r="U27" s="646"/>
      <c r="V27" s="646"/>
      <c r="W27" s="646"/>
      <c r="X27" s="646"/>
      <c r="Y27" s="647"/>
      <c r="Z27" s="648">
        <v>0</v>
      </c>
      <c r="AA27" s="648"/>
      <c r="AB27" s="648"/>
      <c r="AC27" s="648"/>
      <c r="AD27" s="649">
        <v>1100</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1632917</v>
      </c>
      <c r="BH27" s="646"/>
      <c r="BI27" s="646"/>
      <c r="BJ27" s="646"/>
      <c r="BK27" s="646"/>
      <c r="BL27" s="646"/>
      <c r="BM27" s="646"/>
      <c r="BN27" s="647"/>
      <c r="BO27" s="648">
        <v>100</v>
      </c>
      <c r="BP27" s="648"/>
      <c r="BQ27" s="648"/>
      <c r="BR27" s="648"/>
      <c r="BS27" s="654">
        <v>38529</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568823</v>
      </c>
      <c r="CS27" s="681"/>
      <c r="CT27" s="681"/>
      <c r="CU27" s="681"/>
      <c r="CV27" s="681"/>
      <c r="CW27" s="681"/>
      <c r="CX27" s="681"/>
      <c r="CY27" s="682"/>
      <c r="CZ27" s="650">
        <v>8.4</v>
      </c>
      <c r="DA27" s="679"/>
      <c r="DB27" s="679"/>
      <c r="DC27" s="683"/>
      <c r="DD27" s="654">
        <v>230348</v>
      </c>
      <c r="DE27" s="681"/>
      <c r="DF27" s="681"/>
      <c r="DG27" s="681"/>
      <c r="DH27" s="681"/>
      <c r="DI27" s="681"/>
      <c r="DJ27" s="681"/>
      <c r="DK27" s="682"/>
      <c r="DL27" s="654">
        <v>229646</v>
      </c>
      <c r="DM27" s="681"/>
      <c r="DN27" s="681"/>
      <c r="DO27" s="681"/>
      <c r="DP27" s="681"/>
      <c r="DQ27" s="681"/>
      <c r="DR27" s="681"/>
      <c r="DS27" s="681"/>
      <c r="DT27" s="681"/>
      <c r="DU27" s="681"/>
      <c r="DV27" s="682"/>
      <c r="DW27" s="650">
        <v>7.8</v>
      </c>
      <c r="DX27" s="679"/>
      <c r="DY27" s="679"/>
      <c r="DZ27" s="679"/>
      <c r="EA27" s="679"/>
      <c r="EB27" s="679"/>
      <c r="EC27" s="680"/>
    </row>
    <row r="28" spans="2:133" ht="11.25" customHeight="1" x14ac:dyDescent="0.15">
      <c r="B28" s="642" t="s">
        <v>297</v>
      </c>
      <c r="C28" s="643"/>
      <c r="D28" s="643"/>
      <c r="E28" s="643"/>
      <c r="F28" s="643"/>
      <c r="G28" s="643"/>
      <c r="H28" s="643"/>
      <c r="I28" s="643"/>
      <c r="J28" s="643"/>
      <c r="K28" s="643"/>
      <c r="L28" s="643"/>
      <c r="M28" s="643"/>
      <c r="N28" s="643"/>
      <c r="O28" s="643"/>
      <c r="P28" s="643"/>
      <c r="Q28" s="644"/>
      <c r="R28" s="645">
        <v>26847</v>
      </c>
      <c r="S28" s="646"/>
      <c r="T28" s="646"/>
      <c r="U28" s="646"/>
      <c r="V28" s="646"/>
      <c r="W28" s="646"/>
      <c r="X28" s="646"/>
      <c r="Y28" s="647"/>
      <c r="Z28" s="648">
        <v>0.4</v>
      </c>
      <c r="AA28" s="648"/>
      <c r="AB28" s="648"/>
      <c r="AC28" s="648"/>
      <c r="AD28" s="649" t="s">
        <v>136</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418718</v>
      </c>
      <c r="CS28" s="646"/>
      <c r="CT28" s="646"/>
      <c r="CU28" s="646"/>
      <c r="CV28" s="646"/>
      <c r="CW28" s="646"/>
      <c r="CX28" s="646"/>
      <c r="CY28" s="647"/>
      <c r="CZ28" s="650">
        <v>6.2</v>
      </c>
      <c r="DA28" s="679"/>
      <c r="DB28" s="679"/>
      <c r="DC28" s="683"/>
      <c r="DD28" s="654">
        <v>411399</v>
      </c>
      <c r="DE28" s="646"/>
      <c r="DF28" s="646"/>
      <c r="DG28" s="646"/>
      <c r="DH28" s="646"/>
      <c r="DI28" s="646"/>
      <c r="DJ28" s="646"/>
      <c r="DK28" s="647"/>
      <c r="DL28" s="654">
        <v>411399</v>
      </c>
      <c r="DM28" s="646"/>
      <c r="DN28" s="646"/>
      <c r="DO28" s="646"/>
      <c r="DP28" s="646"/>
      <c r="DQ28" s="646"/>
      <c r="DR28" s="646"/>
      <c r="DS28" s="646"/>
      <c r="DT28" s="646"/>
      <c r="DU28" s="646"/>
      <c r="DV28" s="647"/>
      <c r="DW28" s="650">
        <v>13.9</v>
      </c>
      <c r="DX28" s="679"/>
      <c r="DY28" s="679"/>
      <c r="DZ28" s="679"/>
      <c r="EA28" s="679"/>
      <c r="EB28" s="679"/>
      <c r="EC28" s="680"/>
    </row>
    <row r="29" spans="2:133" ht="11.25" customHeight="1" x14ac:dyDescent="0.15">
      <c r="B29" s="642" t="s">
        <v>299</v>
      </c>
      <c r="C29" s="643"/>
      <c r="D29" s="643"/>
      <c r="E29" s="643"/>
      <c r="F29" s="643"/>
      <c r="G29" s="643"/>
      <c r="H29" s="643"/>
      <c r="I29" s="643"/>
      <c r="J29" s="643"/>
      <c r="K29" s="643"/>
      <c r="L29" s="643"/>
      <c r="M29" s="643"/>
      <c r="N29" s="643"/>
      <c r="O29" s="643"/>
      <c r="P29" s="643"/>
      <c r="Q29" s="644"/>
      <c r="R29" s="645">
        <v>66801</v>
      </c>
      <c r="S29" s="646"/>
      <c r="T29" s="646"/>
      <c r="U29" s="646"/>
      <c r="V29" s="646"/>
      <c r="W29" s="646"/>
      <c r="X29" s="646"/>
      <c r="Y29" s="647"/>
      <c r="Z29" s="648">
        <v>1</v>
      </c>
      <c r="AA29" s="648"/>
      <c r="AB29" s="648"/>
      <c r="AC29" s="648"/>
      <c r="AD29" s="649">
        <v>21940</v>
      </c>
      <c r="AE29" s="649"/>
      <c r="AF29" s="649"/>
      <c r="AG29" s="649"/>
      <c r="AH29" s="649"/>
      <c r="AI29" s="649"/>
      <c r="AJ29" s="649"/>
      <c r="AK29" s="649"/>
      <c r="AL29" s="650">
        <v>0.8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300</v>
      </c>
      <c r="CE29" s="686"/>
      <c r="CF29" s="660" t="s">
        <v>301</v>
      </c>
      <c r="CG29" s="661"/>
      <c r="CH29" s="661"/>
      <c r="CI29" s="661"/>
      <c r="CJ29" s="661"/>
      <c r="CK29" s="661"/>
      <c r="CL29" s="661"/>
      <c r="CM29" s="661"/>
      <c r="CN29" s="661"/>
      <c r="CO29" s="661"/>
      <c r="CP29" s="661"/>
      <c r="CQ29" s="662"/>
      <c r="CR29" s="645">
        <v>418527</v>
      </c>
      <c r="CS29" s="681"/>
      <c r="CT29" s="681"/>
      <c r="CU29" s="681"/>
      <c r="CV29" s="681"/>
      <c r="CW29" s="681"/>
      <c r="CX29" s="681"/>
      <c r="CY29" s="682"/>
      <c r="CZ29" s="650">
        <v>6.2</v>
      </c>
      <c r="DA29" s="679"/>
      <c r="DB29" s="679"/>
      <c r="DC29" s="683"/>
      <c r="DD29" s="654">
        <v>411208</v>
      </c>
      <c r="DE29" s="681"/>
      <c r="DF29" s="681"/>
      <c r="DG29" s="681"/>
      <c r="DH29" s="681"/>
      <c r="DI29" s="681"/>
      <c r="DJ29" s="681"/>
      <c r="DK29" s="682"/>
      <c r="DL29" s="654">
        <v>411208</v>
      </c>
      <c r="DM29" s="681"/>
      <c r="DN29" s="681"/>
      <c r="DO29" s="681"/>
      <c r="DP29" s="681"/>
      <c r="DQ29" s="681"/>
      <c r="DR29" s="681"/>
      <c r="DS29" s="681"/>
      <c r="DT29" s="681"/>
      <c r="DU29" s="681"/>
      <c r="DV29" s="682"/>
      <c r="DW29" s="650">
        <v>13.9</v>
      </c>
      <c r="DX29" s="679"/>
      <c r="DY29" s="679"/>
      <c r="DZ29" s="679"/>
      <c r="EA29" s="679"/>
      <c r="EB29" s="679"/>
      <c r="EC29" s="680"/>
    </row>
    <row r="30" spans="2:133" ht="11.25" customHeight="1" x14ac:dyDescent="0.15">
      <c r="B30" s="642" t="s">
        <v>302</v>
      </c>
      <c r="C30" s="643"/>
      <c r="D30" s="643"/>
      <c r="E30" s="643"/>
      <c r="F30" s="643"/>
      <c r="G30" s="643"/>
      <c r="H30" s="643"/>
      <c r="I30" s="643"/>
      <c r="J30" s="643"/>
      <c r="K30" s="643"/>
      <c r="L30" s="643"/>
      <c r="M30" s="643"/>
      <c r="N30" s="643"/>
      <c r="O30" s="643"/>
      <c r="P30" s="643"/>
      <c r="Q30" s="644"/>
      <c r="R30" s="645">
        <v>5073</v>
      </c>
      <c r="S30" s="646"/>
      <c r="T30" s="646"/>
      <c r="U30" s="646"/>
      <c r="V30" s="646"/>
      <c r="W30" s="646"/>
      <c r="X30" s="646"/>
      <c r="Y30" s="647"/>
      <c r="Z30" s="648">
        <v>0.1</v>
      </c>
      <c r="AA30" s="648"/>
      <c r="AB30" s="648"/>
      <c r="AC30" s="648"/>
      <c r="AD30" s="649" t="s">
        <v>137</v>
      </c>
      <c r="AE30" s="649"/>
      <c r="AF30" s="649"/>
      <c r="AG30" s="649"/>
      <c r="AH30" s="649"/>
      <c r="AI30" s="649"/>
      <c r="AJ30" s="649"/>
      <c r="AK30" s="649"/>
      <c r="AL30" s="650" t="s">
        <v>136</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87"/>
      <c r="CE30" s="688"/>
      <c r="CF30" s="660" t="s">
        <v>305</v>
      </c>
      <c r="CG30" s="661"/>
      <c r="CH30" s="661"/>
      <c r="CI30" s="661"/>
      <c r="CJ30" s="661"/>
      <c r="CK30" s="661"/>
      <c r="CL30" s="661"/>
      <c r="CM30" s="661"/>
      <c r="CN30" s="661"/>
      <c r="CO30" s="661"/>
      <c r="CP30" s="661"/>
      <c r="CQ30" s="662"/>
      <c r="CR30" s="645">
        <v>392342</v>
      </c>
      <c r="CS30" s="646"/>
      <c r="CT30" s="646"/>
      <c r="CU30" s="646"/>
      <c r="CV30" s="646"/>
      <c r="CW30" s="646"/>
      <c r="CX30" s="646"/>
      <c r="CY30" s="647"/>
      <c r="CZ30" s="650">
        <v>5.8</v>
      </c>
      <c r="DA30" s="679"/>
      <c r="DB30" s="679"/>
      <c r="DC30" s="683"/>
      <c r="DD30" s="654">
        <v>385023</v>
      </c>
      <c r="DE30" s="646"/>
      <c r="DF30" s="646"/>
      <c r="DG30" s="646"/>
      <c r="DH30" s="646"/>
      <c r="DI30" s="646"/>
      <c r="DJ30" s="646"/>
      <c r="DK30" s="647"/>
      <c r="DL30" s="654">
        <v>385023</v>
      </c>
      <c r="DM30" s="646"/>
      <c r="DN30" s="646"/>
      <c r="DO30" s="646"/>
      <c r="DP30" s="646"/>
      <c r="DQ30" s="646"/>
      <c r="DR30" s="646"/>
      <c r="DS30" s="646"/>
      <c r="DT30" s="646"/>
      <c r="DU30" s="646"/>
      <c r="DV30" s="647"/>
      <c r="DW30" s="650">
        <v>13.1</v>
      </c>
      <c r="DX30" s="679"/>
      <c r="DY30" s="679"/>
      <c r="DZ30" s="679"/>
      <c r="EA30" s="679"/>
      <c r="EB30" s="679"/>
      <c r="EC30" s="680"/>
    </row>
    <row r="31" spans="2:133" ht="11.25" customHeight="1" x14ac:dyDescent="0.15">
      <c r="B31" s="642" t="s">
        <v>306</v>
      </c>
      <c r="C31" s="643"/>
      <c r="D31" s="643"/>
      <c r="E31" s="643"/>
      <c r="F31" s="643"/>
      <c r="G31" s="643"/>
      <c r="H31" s="643"/>
      <c r="I31" s="643"/>
      <c r="J31" s="643"/>
      <c r="K31" s="643"/>
      <c r="L31" s="643"/>
      <c r="M31" s="643"/>
      <c r="N31" s="643"/>
      <c r="O31" s="643"/>
      <c r="P31" s="643"/>
      <c r="Q31" s="644"/>
      <c r="R31" s="645">
        <v>619757</v>
      </c>
      <c r="S31" s="646"/>
      <c r="T31" s="646"/>
      <c r="U31" s="646"/>
      <c r="V31" s="646"/>
      <c r="W31" s="646"/>
      <c r="X31" s="646"/>
      <c r="Y31" s="647"/>
      <c r="Z31" s="648">
        <v>9.1</v>
      </c>
      <c r="AA31" s="648"/>
      <c r="AB31" s="648"/>
      <c r="AC31" s="648"/>
      <c r="AD31" s="649" t="s">
        <v>136</v>
      </c>
      <c r="AE31" s="649"/>
      <c r="AF31" s="649"/>
      <c r="AG31" s="649"/>
      <c r="AH31" s="649"/>
      <c r="AI31" s="649"/>
      <c r="AJ31" s="649"/>
      <c r="AK31" s="649"/>
      <c r="AL31" s="650" t="s">
        <v>137</v>
      </c>
      <c r="AM31" s="651"/>
      <c r="AN31" s="651"/>
      <c r="AO31" s="652"/>
      <c r="AP31" s="702" t="s">
        <v>307</v>
      </c>
      <c r="AQ31" s="703"/>
      <c r="AR31" s="703"/>
      <c r="AS31" s="703"/>
      <c r="AT31" s="708" t="s">
        <v>308</v>
      </c>
      <c r="AU31" s="231"/>
      <c r="AV31" s="231"/>
      <c r="AW31" s="231"/>
      <c r="AX31" s="631" t="s">
        <v>185</v>
      </c>
      <c r="AY31" s="632"/>
      <c r="AZ31" s="632"/>
      <c r="BA31" s="632"/>
      <c r="BB31" s="632"/>
      <c r="BC31" s="632"/>
      <c r="BD31" s="632"/>
      <c r="BE31" s="632"/>
      <c r="BF31" s="633"/>
      <c r="BG31" s="713">
        <v>99.3</v>
      </c>
      <c r="BH31" s="700"/>
      <c r="BI31" s="700"/>
      <c r="BJ31" s="700"/>
      <c r="BK31" s="700"/>
      <c r="BL31" s="700"/>
      <c r="BM31" s="640">
        <v>98.2</v>
      </c>
      <c r="BN31" s="700"/>
      <c r="BO31" s="700"/>
      <c r="BP31" s="700"/>
      <c r="BQ31" s="701"/>
      <c r="BR31" s="713">
        <v>99.2</v>
      </c>
      <c r="BS31" s="700"/>
      <c r="BT31" s="700"/>
      <c r="BU31" s="700"/>
      <c r="BV31" s="700"/>
      <c r="BW31" s="700"/>
      <c r="BX31" s="640">
        <v>97.9</v>
      </c>
      <c r="BY31" s="700"/>
      <c r="BZ31" s="700"/>
      <c r="CA31" s="700"/>
      <c r="CB31" s="701"/>
      <c r="CD31" s="687"/>
      <c r="CE31" s="688"/>
      <c r="CF31" s="660" t="s">
        <v>309</v>
      </c>
      <c r="CG31" s="661"/>
      <c r="CH31" s="661"/>
      <c r="CI31" s="661"/>
      <c r="CJ31" s="661"/>
      <c r="CK31" s="661"/>
      <c r="CL31" s="661"/>
      <c r="CM31" s="661"/>
      <c r="CN31" s="661"/>
      <c r="CO31" s="661"/>
      <c r="CP31" s="661"/>
      <c r="CQ31" s="662"/>
      <c r="CR31" s="645">
        <v>26185</v>
      </c>
      <c r="CS31" s="681"/>
      <c r="CT31" s="681"/>
      <c r="CU31" s="681"/>
      <c r="CV31" s="681"/>
      <c r="CW31" s="681"/>
      <c r="CX31" s="681"/>
      <c r="CY31" s="682"/>
      <c r="CZ31" s="650">
        <v>0.4</v>
      </c>
      <c r="DA31" s="679"/>
      <c r="DB31" s="679"/>
      <c r="DC31" s="683"/>
      <c r="DD31" s="654">
        <v>26185</v>
      </c>
      <c r="DE31" s="681"/>
      <c r="DF31" s="681"/>
      <c r="DG31" s="681"/>
      <c r="DH31" s="681"/>
      <c r="DI31" s="681"/>
      <c r="DJ31" s="681"/>
      <c r="DK31" s="682"/>
      <c r="DL31" s="654">
        <v>26185</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1" t="s">
        <v>310</v>
      </c>
      <c r="C32" s="692"/>
      <c r="D32" s="692"/>
      <c r="E32" s="692"/>
      <c r="F32" s="692"/>
      <c r="G32" s="692"/>
      <c r="H32" s="692"/>
      <c r="I32" s="692"/>
      <c r="J32" s="692"/>
      <c r="K32" s="692"/>
      <c r="L32" s="692"/>
      <c r="M32" s="692"/>
      <c r="N32" s="692"/>
      <c r="O32" s="692"/>
      <c r="P32" s="692"/>
      <c r="Q32" s="693"/>
      <c r="R32" s="645" t="s">
        <v>136</v>
      </c>
      <c r="S32" s="646"/>
      <c r="T32" s="646"/>
      <c r="U32" s="646"/>
      <c r="V32" s="646"/>
      <c r="W32" s="646"/>
      <c r="X32" s="646"/>
      <c r="Y32" s="647"/>
      <c r="Z32" s="648" t="s">
        <v>137</v>
      </c>
      <c r="AA32" s="648"/>
      <c r="AB32" s="648"/>
      <c r="AC32" s="648"/>
      <c r="AD32" s="649" t="s">
        <v>137</v>
      </c>
      <c r="AE32" s="649"/>
      <c r="AF32" s="649"/>
      <c r="AG32" s="649"/>
      <c r="AH32" s="649"/>
      <c r="AI32" s="649"/>
      <c r="AJ32" s="649"/>
      <c r="AK32" s="649"/>
      <c r="AL32" s="650" t="s">
        <v>136</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99.2</v>
      </c>
      <c r="BH32" s="681"/>
      <c r="BI32" s="681"/>
      <c r="BJ32" s="681"/>
      <c r="BK32" s="681"/>
      <c r="BL32" s="681"/>
      <c r="BM32" s="651">
        <v>98</v>
      </c>
      <c r="BN32" s="711"/>
      <c r="BO32" s="711"/>
      <c r="BP32" s="711"/>
      <c r="BQ32" s="712"/>
      <c r="BR32" s="714">
        <v>99.2</v>
      </c>
      <c r="BS32" s="681"/>
      <c r="BT32" s="681"/>
      <c r="BU32" s="681"/>
      <c r="BV32" s="681"/>
      <c r="BW32" s="681"/>
      <c r="BX32" s="651">
        <v>98</v>
      </c>
      <c r="BY32" s="711"/>
      <c r="BZ32" s="711"/>
      <c r="CA32" s="711"/>
      <c r="CB32" s="712"/>
      <c r="CD32" s="689"/>
      <c r="CE32" s="690"/>
      <c r="CF32" s="660" t="s">
        <v>313</v>
      </c>
      <c r="CG32" s="661"/>
      <c r="CH32" s="661"/>
      <c r="CI32" s="661"/>
      <c r="CJ32" s="661"/>
      <c r="CK32" s="661"/>
      <c r="CL32" s="661"/>
      <c r="CM32" s="661"/>
      <c r="CN32" s="661"/>
      <c r="CO32" s="661"/>
      <c r="CP32" s="661"/>
      <c r="CQ32" s="662"/>
      <c r="CR32" s="645">
        <v>191</v>
      </c>
      <c r="CS32" s="646"/>
      <c r="CT32" s="646"/>
      <c r="CU32" s="646"/>
      <c r="CV32" s="646"/>
      <c r="CW32" s="646"/>
      <c r="CX32" s="646"/>
      <c r="CY32" s="647"/>
      <c r="CZ32" s="650">
        <v>0</v>
      </c>
      <c r="DA32" s="679"/>
      <c r="DB32" s="679"/>
      <c r="DC32" s="683"/>
      <c r="DD32" s="654">
        <v>191</v>
      </c>
      <c r="DE32" s="646"/>
      <c r="DF32" s="646"/>
      <c r="DG32" s="646"/>
      <c r="DH32" s="646"/>
      <c r="DI32" s="646"/>
      <c r="DJ32" s="646"/>
      <c r="DK32" s="647"/>
      <c r="DL32" s="654">
        <v>191</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314</v>
      </c>
      <c r="C33" s="643"/>
      <c r="D33" s="643"/>
      <c r="E33" s="643"/>
      <c r="F33" s="643"/>
      <c r="G33" s="643"/>
      <c r="H33" s="643"/>
      <c r="I33" s="643"/>
      <c r="J33" s="643"/>
      <c r="K33" s="643"/>
      <c r="L33" s="643"/>
      <c r="M33" s="643"/>
      <c r="N33" s="643"/>
      <c r="O33" s="643"/>
      <c r="P33" s="643"/>
      <c r="Q33" s="644"/>
      <c r="R33" s="645">
        <v>344894</v>
      </c>
      <c r="S33" s="646"/>
      <c r="T33" s="646"/>
      <c r="U33" s="646"/>
      <c r="V33" s="646"/>
      <c r="W33" s="646"/>
      <c r="X33" s="646"/>
      <c r="Y33" s="647"/>
      <c r="Z33" s="648">
        <v>5.0999999999999996</v>
      </c>
      <c r="AA33" s="648"/>
      <c r="AB33" s="648"/>
      <c r="AC33" s="648"/>
      <c r="AD33" s="649" t="s">
        <v>137</v>
      </c>
      <c r="AE33" s="649"/>
      <c r="AF33" s="649"/>
      <c r="AG33" s="649"/>
      <c r="AH33" s="649"/>
      <c r="AI33" s="649"/>
      <c r="AJ33" s="649"/>
      <c r="AK33" s="649"/>
      <c r="AL33" s="650" t="s">
        <v>136</v>
      </c>
      <c r="AM33" s="651"/>
      <c r="AN33" s="651"/>
      <c r="AO33" s="652"/>
      <c r="AP33" s="706"/>
      <c r="AQ33" s="707"/>
      <c r="AR33" s="707"/>
      <c r="AS33" s="707"/>
      <c r="AT33" s="710"/>
      <c r="AU33" s="232"/>
      <c r="AV33" s="232"/>
      <c r="AW33" s="232"/>
      <c r="AX33" s="695" t="s">
        <v>315</v>
      </c>
      <c r="AY33" s="696"/>
      <c r="AZ33" s="696"/>
      <c r="BA33" s="696"/>
      <c r="BB33" s="696"/>
      <c r="BC33" s="696"/>
      <c r="BD33" s="696"/>
      <c r="BE33" s="696"/>
      <c r="BF33" s="697"/>
      <c r="BG33" s="715">
        <v>99.3</v>
      </c>
      <c r="BH33" s="716"/>
      <c r="BI33" s="716"/>
      <c r="BJ33" s="716"/>
      <c r="BK33" s="716"/>
      <c r="BL33" s="716"/>
      <c r="BM33" s="717">
        <v>98.2</v>
      </c>
      <c r="BN33" s="716"/>
      <c r="BO33" s="716"/>
      <c r="BP33" s="716"/>
      <c r="BQ33" s="718"/>
      <c r="BR33" s="715">
        <v>99.3</v>
      </c>
      <c r="BS33" s="716"/>
      <c r="BT33" s="716"/>
      <c r="BU33" s="716"/>
      <c r="BV33" s="716"/>
      <c r="BW33" s="716"/>
      <c r="BX33" s="717">
        <v>97.7</v>
      </c>
      <c r="BY33" s="716"/>
      <c r="BZ33" s="716"/>
      <c r="CA33" s="716"/>
      <c r="CB33" s="718"/>
      <c r="CD33" s="660" t="s">
        <v>316</v>
      </c>
      <c r="CE33" s="661"/>
      <c r="CF33" s="661"/>
      <c r="CG33" s="661"/>
      <c r="CH33" s="661"/>
      <c r="CI33" s="661"/>
      <c r="CJ33" s="661"/>
      <c r="CK33" s="661"/>
      <c r="CL33" s="661"/>
      <c r="CM33" s="661"/>
      <c r="CN33" s="661"/>
      <c r="CO33" s="661"/>
      <c r="CP33" s="661"/>
      <c r="CQ33" s="662"/>
      <c r="CR33" s="645">
        <v>2078643</v>
      </c>
      <c r="CS33" s="681"/>
      <c r="CT33" s="681"/>
      <c r="CU33" s="681"/>
      <c r="CV33" s="681"/>
      <c r="CW33" s="681"/>
      <c r="CX33" s="681"/>
      <c r="CY33" s="682"/>
      <c r="CZ33" s="650">
        <v>30.7</v>
      </c>
      <c r="DA33" s="679"/>
      <c r="DB33" s="679"/>
      <c r="DC33" s="683"/>
      <c r="DD33" s="654">
        <v>1650315</v>
      </c>
      <c r="DE33" s="681"/>
      <c r="DF33" s="681"/>
      <c r="DG33" s="681"/>
      <c r="DH33" s="681"/>
      <c r="DI33" s="681"/>
      <c r="DJ33" s="681"/>
      <c r="DK33" s="682"/>
      <c r="DL33" s="654">
        <v>1174319</v>
      </c>
      <c r="DM33" s="681"/>
      <c r="DN33" s="681"/>
      <c r="DO33" s="681"/>
      <c r="DP33" s="681"/>
      <c r="DQ33" s="681"/>
      <c r="DR33" s="681"/>
      <c r="DS33" s="681"/>
      <c r="DT33" s="681"/>
      <c r="DU33" s="681"/>
      <c r="DV33" s="682"/>
      <c r="DW33" s="650">
        <v>39.799999999999997</v>
      </c>
      <c r="DX33" s="679"/>
      <c r="DY33" s="679"/>
      <c r="DZ33" s="679"/>
      <c r="EA33" s="679"/>
      <c r="EB33" s="679"/>
      <c r="EC33" s="680"/>
    </row>
    <row r="34" spans="2:133" ht="11.25" customHeight="1" x14ac:dyDescent="0.15">
      <c r="B34" s="642" t="s">
        <v>317</v>
      </c>
      <c r="C34" s="643"/>
      <c r="D34" s="643"/>
      <c r="E34" s="643"/>
      <c r="F34" s="643"/>
      <c r="G34" s="643"/>
      <c r="H34" s="643"/>
      <c r="I34" s="643"/>
      <c r="J34" s="643"/>
      <c r="K34" s="643"/>
      <c r="L34" s="643"/>
      <c r="M34" s="643"/>
      <c r="N34" s="643"/>
      <c r="O34" s="643"/>
      <c r="P34" s="643"/>
      <c r="Q34" s="644"/>
      <c r="R34" s="645">
        <v>3482</v>
      </c>
      <c r="S34" s="646"/>
      <c r="T34" s="646"/>
      <c r="U34" s="646"/>
      <c r="V34" s="646"/>
      <c r="W34" s="646"/>
      <c r="X34" s="646"/>
      <c r="Y34" s="647"/>
      <c r="Z34" s="648">
        <v>0.1</v>
      </c>
      <c r="AA34" s="648"/>
      <c r="AB34" s="648"/>
      <c r="AC34" s="648"/>
      <c r="AD34" s="649">
        <v>610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604775</v>
      </c>
      <c r="CS34" s="646"/>
      <c r="CT34" s="646"/>
      <c r="CU34" s="646"/>
      <c r="CV34" s="646"/>
      <c r="CW34" s="646"/>
      <c r="CX34" s="646"/>
      <c r="CY34" s="647"/>
      <c r="CZ34" s="650">
        <v>8.9</v>
      </c>
      <c r="DA34" s="679"/>
      <c r="DB34" s="679"/>
      <c r="DC34" s="683"/>
      <c r="DD34" s="654">
        <v>449060</v>
      </c>
      <c r="DE34" s="646"/>
      <c r="DF34" s="646"/>
      <c r="DG34" s="646"/>
      <c r="DH34" s="646"/>
      <c r="DI34" s="646"/>
      <c r="DJ34" s="646"/>
      <c r="DK34" s="647"/>
      <c r="DL34" s="654">
        <v>367353</v>
      </c>
      <c r="DM34" s="646"/>
      <c r="DN34" s="646"/>
      <c r="DO34" s="646"/>
      <c r="DP34" s="646"/>
      <c r="DQ34" s="646"/>
      <c r="DR34" s="646"/>
      <c r="DS34" s="646"/>
      <c r="DT34" s="646"/>
      <c r="DU34" s="646"/>
      <c r="DV34" s="647"/>
      <c r="DW34" s="650">
        <v>12.5</v>
      </c>
      <c r="DX34" s="679"/>
      <c r="DY34" s="679"/>
      <c r="DZ34" s="679"/>
      <c r="EA34" s="679"/>
      <c r="EB34" s="679"/>
      <c r="EC34" s="680"/>
    </row>
    <row r="35" spans="2:133" ht="11.25" customHeight="1" x14ac:dyDescent="0.15">
      <c r="B35" s="642" t="s">
        <v>319</v>
      </c>
      <c r="C35" s="643"/>
      <c r="D35" s="643"/>
      <c r="E35" s="643"/>
      <c r="F35" s="643"/>
      <c r="G35" s="643"/>
      <c r="H35" s="643"/>
      <c r="I35" s="643"/>
      <c r="J35" s="643"/>
      <c r="K35" s="643"/>
      <c r="L35" s="643"/>
      <c r="M35" s="643"/>
      <c r="N35" s="643"/>
      <c r="O35" s="643"/>
      <c r="P35" s="643"/>
      <c r="Q35" s="644"/>
      <c r="R35" s="645">
        <v>128346</v>
      </c>
      <c r="S35" s="646"/>
      <c r="T35" s="646"/>
      <c r="U35" s="646"/>
      <c r="V35" s="646"/>
      <c r="W35" s="646"/>
      <c r="X35" s="646"/>
      <c r="Y35" s="647"/>
      <c r="Z35" s="648">
        <v>1.9</v>
      </c>
      <c r="AA35" s="648"/>
      <c r="AB35" s="648"/>
      <c r="AC35" s="648"/>
      <c r="AD35" s="649" t="s">
        <v>136</v>
      </c>
      <c r="AE35" s="649"/>
      <c r="AF35" s="649"/>
      <c r="AG35" s="649"/>
      <c r="AH35" s="649"/>
      <c r="AI35" s="649"/>
      <c r="AJ35" s="649"/>
      <c r="AK35" s="649"/>
      <c r="AL35" s="650" t="s">
        <v>137</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17370</v>
      </c>
      <c r="CS35" s="681"/>
      <c r="CT35" s="681"/>
      <c r="CU35" s="681"/>
      <c r="CV35" s="681"/>
      <c r="CW35" s="681"/>
      <c r="CX35" s="681"/>
      <c r="CY35" s="682"/>
      <c r="CZ35" s="650">
        <v>0.3</v>
      </c>
      <c r="DA35" s="679"/>
      <c r="DB35" s="679"/>
      <c r="DC35" s="683"/>
      <c r="DD35" s="654">
        <v>16175</v>
      </c>
      <c r="DE35" s="681"/>
      <c r="DF35" s="681"/>
      <c r="DG35" s="681"/>
      <c r="DH35" s="681"/>
      <c r="DI35" s="681"/>
      <c r="DJ35" s="681"/>
      <c r="DK35" s="682"/>
      <c r="DL35" s="654">
        <v>16175</v>
      </c>
      <c r="DM35" s="681"/>
      <c r="DN35" s="681"/>
      <c r="DO35" s="681"/>
      <c r="DP35" s="681"/>
      <c r="DQ35" s="681"/>
      <c r="DR35" s="681"/>
      <c r="DS35" s="681"/>
      <c r="DT35" s="681"/>
      <c r="DU35" s="681"/>
      <c r="DV35" s="682"/>
      <c r="DW35" s="650">
        <v>0.5</v>
      </c>
      <c r="DX35" s="679"/>
      <c r="DY35" s="679"/>
      <c r="DZ35" s="679"/>
      <c r="EA35" s="679"/>
      <c r="EB35" s="679"/>
      <c r="EC35" s="680"/>
    </row>
    <row r="36" spans="2:133" ht="11.25" customHeight="1" x14ac:dyDescent="0.15">
      <c r="B36" s="642" t="s">
        <v>323</v>
      </c>
      <c r="C36" s="643"/>
      <c r="D36" s="643"/>
      <c r="E36" s="643"/>
      <c r="F36" s="643"/>
      <c r="G36" s="643"/>
      <c r="H36" s="643"/>
      <c r="I36" s="643"/>
      <c r="J36" s="643"/>
      <c r="K36" s="643"/>
      <c r="L36" s="643"/>
      <c r="M36" s="643"/>
      <c r="N36" s="643"/>
      <c r="O36" s="643"/>
      <c r="P36" s="643"/>
      <c r="Q36" s="644"/>
      <c r="R36" s="645">
        <v>588670</v>
      </c>
      <c r="S36" s="646"/>
      <c r="T36" s="646"/>
      <c r="U36" s="646"/>
      <c r="V36" s="646"/>
      <c r="W36" s="646"/>
      <c r="X36" s="646"/>
      <c r="Y36" s="647"/>
      <c r="Z36" s="648">
        <v>8.6</v>
      </c>
      <c r="AA36" s="648"/>
      <c r="AB36" s="648"/>
      <c r="AC36" s="648"/>
      <c r="AD36" s="649" t="s">
        <v>136</v>
      </c>
      <c r="AE36" s="649"/>
      <c r="AF36" s="649"/>
      <c r="AG36" s="649"/>
      <c r="AH36" s="649"/>
      <c r="AI36" s="649"/>
      <c r="AJ36" s="649"/>
      <c r="AK36" s="649"/>
      <c r="AL36" s="650" t="s">
        <v>137</v>
      </c>
      <c r="AM36" s="651"/>
      <c r="AN36" s="651"/>
      <c r="AO36" s="652"/>
      <c r="AP36" s="235"/>
      <c r="AQ36" s="719" t="s">
        <v>324</v>
      </c>
      <c r="AR36" s="720"/>
      <c r="AS36" s="720"/>
      <c r="AT36" s="720"/>
      <c r="AU36" s="720"/>
      <c r="AV36" s="720"/>
      <c r="AW36" s="720"/>
      <c r="AX36" s="720"/>
      <c r="AY36" s="721"/>
      <c r="AZ36" s="634">
        <v>607240</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12080</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892167</v>
      </c>
      <c r="CS36" s="646"/>
      <c r="CT36" s="646"/>
      <c r="CU36" s="646"/>
      <c r="CV36" s="646"/>
      <c r="CW36" s="646"/>
      <c r="CX36" s="646"/>
      <c r="CY36" s="647"/>
      <c r="CZ36" s="650">
        <v>13.2</v>
      </c>
      <c r="DA36" s="679"/>
      <c r="DB36" s="679"/>
      <c r="DC36" s="683"/>
      <c r="DD36" s="654">
        <v>786464</v>
      </c>
      <c r="DE36" s="646"/>
      <c r="DF36" s="646"/>
      <c r="DG36" s="646"/>
      <c r="DH36" s="646"/>
      <c r="DI36" s="646"/>
      <c r="DJ36" s="646"/>
      <c r="DK36" s="647"/>
      <c r="DL36" s="654">
        <v>517453</v>
      </c>
      <c r="DM36" s="646"/>
      <c r="DN36" s="646"/>
      <c r="DO36" s="646"/>
      <c r="DP36" s="646"/>
      <c r="DQ36" s="646"/>
      <c r="DR36" s="646"/>
      <c r="DS36" s="646"/>
      <c r="DT36" s="646"/>
      <c r="DU36" s="646"/>
      <c r="DV36" s="647"/>
      <c r="DW36" s="650">
        <v>17.5</v>
      </c>
      <c r="DX36" s="679"/>
      <c r="DY36" s="679"/>
      <c r="DZ36" s="679"/>
      <c r="EA36" s="679"/>
      <c r="EB36" s="679"/>
      <c r="EC36" s="680"/>
    </row>
    <row r="37" spans="2:133" ht="11.25" customHeight="1" x14ac:dyDescent="0.15">
      <c r="B37" s="642" t="s">
        <v>327</v>
      </c>
      <c r="C37" s="643"/>
      <c r="D37" s="643"/>
      <c r="E37" s="643"/>
      <c r="F37" s="643"/>
      <c r="G37" s="643"/>
      <c r="H37" s="643"/>
      <c r="I37" s="643"/>
      <c r="J37" s="643"/>
      <c r="K37" s="643"/>
      <c r="L37" s="643"/>
      <c r="M37" s="643"/>
      <c r="N37" s="643"/>
      <c r="O37" s="643"/>
      <c r="P37" s="643"/>
      <c r="Q37" s="644"/>
      <c r="R37" s="645">
        <v>186135</v>
      </c>
      <c r="S37" s="646"/>
      <c r="T37" s="646"/>
      <c r="U37" s="646"/>
      <c r="V37" s="646"/>
      <c r="W37" s="646"/>
      <c r="X37" s="646"/>
      <c r="Y37" s="647"/>
      <c r="Z37" s="648">
        <v>2.7</v>
      </c>
      <c r="AA37" s="648"/>
      <c r="AB37" s="648"/>
      <c r="AC37" s="648"/>
      <c r="AD37" s="649" t="s">
        <v>137</v>
      </c>
      <c r="AE37" s="649"/>
      <c r="AF37" s="649"/>
      <c r="AG37" s="649"/>
      <c r="AH37" s="649"/>
      <c r="AI37" s="649"/>
      <c r="AJ37" s="649"/>
      <c r="AK37" s="649"/>
      <c r="AL37" s="650" t="s">
        <v>136</v>
      </c>
      <c r="AM37" s="651"/>
      <c r="AN37" s="651"/>
      <c r="AO37" s="652"/>
      <c r="AQ37" s="723" t="s">
        <v>328</v>
      </c>
      <c r="AR37" s="724"/>
      <c r="AS37" s="724"/>
      <c r="AT37" s="724"/>
      <c r="AU37" s="724"/>
      <c r="AV37" s="724"/>
      <c r="AW37" s="724"/>
      <c r="AX37" s="724"/>
      <c r="AY37" s="725"/>
      <c r="AZ37" s="645">
        <v>234002</v>
      </c>
      <c r="BA37" s="646"/>
      <c r="BB37" s="646"/>
      <c r="BC37" s="646"/>
      <c r="BD37" s="681"/>
      <c r="BE37" s="681"/>
      <c r="BF37" s="712"/>
      <c r="BG37" s="660" t="s">
        <v>329</v>
      </c>
      <c r="BH37" s="661"/>
      <c r="BI37" s="661"/>
      <c r="BJ37" s="661"/>
      <c r="BK37" s="661"/>
      <c r="BL37" s="661"/>
      <c r="BM37" s="661"/>
      <c r="BN37" s="661"/>
      <c r="BO37" s="661"/>
      <c r="BP37" s="661"/>
      <c r="BQ37" s="661"/>
      <c r="BR37" s="661"/>
      <c r="BS37" s="661"/>
      <c r="BT37" s="661"/>
      <c r="BU37" s="662"/>
      <c r="BV37" s="645">
        <v>3132</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135882</v>
      </c>
      <c r="CS37" s="681"/>
      <c r="CT37" s="681"/>
      <c r="CU37" s="681"/>
      <c r="CV37" s="681"/>
      <c r="CW37" s="681"/>
      <c r="CX37" s="681"/>
      <c r="CY37" s="682"/>
      <c r="CZ37" s="650">
        <v>2</v>
      </c>
      <c r="DA37" s="679"/>
      <c r="DB37" s="679"/>
      <c r="DC37" s="683"/>
      <c r="DD37" s="654">
        <v>135882</v>
      </c>
      <c r="DE37" s="681"/>
      <c r="DF37" s="681"/>
      <c r="DG37" s="681"/>
      <c r="DH37" s="681"/>
      <c r="DI37" s="681"/>
      <c r="DJ37" s="681"/>
      <c r="DK37" s="682"/>
      <c r="DL37" s="654">
        <v>94252</v>
      </c>
      <c r="DM37" s="681"/>
      <c r="DN37" s="681"/>
      <c r="DO37" s="681"/>
      <c r="DP37" s="681"/>
      <c r="DQ37" s="681"/>
      <c r="DR37" s="681"/>
      <c r="DS37" s="681"/>
      <c r="DT37" s="681"/>
      <c r="DU37" s="681"/>
      <c r="DV37" s="682"/>
      <c r="DW37" s="650">
        <v>3.2</v>
      </c>
      <c r="DX37" s="679"/>
      <c r="DY37" s="679"/>
      <c r="DZ37" s="679"/>
      <c r="EA37" s="679"/>
      <c r="EB37" s="679"/>
      <c r="EC37" s="680"/>
    </row>
    <row r="38" spans="2:133" ht="11.25" customHeight="1" x14ac:dyDescent="0.15">
      <c r="B38" s="642" t="s">
        <v>331</v>
      </c>
      <c r="C38" s="643"/>
      <c r="D38" s="643"/>
      <c r="E38" s="643"/>
      <c r="F38" s="643"/>
      <c r="G38" s="643"/>
      <c r="H38" s="643"/>
      <c r="I38" s="643"/>
      <c r="J38" s="643"/>
      <c r="K38" s="643"/>
      <c r="L38" s="643"/>
      <c r="M38" s="643"/>
      <c r="N38" s="643"/>
      <c r="O38" s="643"/>
      <c r="P38" s="643"/>
      <c r="Q38" s="644"/>
      <c r="R38" s="645">
        <v>38914</v>
      </c>
      <c r="S38" s="646"/>
      <c r="T38" s="646"/>
      <c r="U38" s="646"/>
      <c r="V38" s="646"/>
      <c r="W38" s="646"/>
      <c r="X38" s="646"/>
      <c r="Y38" s="647"/>
      <c r="Z38" s="648">
        <v>0.6</v>
      </c>
      <c r="AA38" s="648"/>
      <c r="AB38" s="648"/>
      <c r="AC38" s="648"/>
      <c r="AD38" s="649">
        <v>462</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v>16823</v>
      </c>
      <c r="BA38" s="646"/>
      <c r="BB38" s="646"/>
      <c r="BC38" s="646"/>
      <c r="BD38" s="681"/>
      <c r="BE38" s="681"/>
      <c r="BF38" s="712"/>
      <c r="BG38" s="660" t="s">
        <v>333</v>
      </c>
      <c r="BH38" s="661"/>
      <c r="BI38" s="661"/>
      <c r="BJ38" s="661"/>
      <c r="BK38" s="661"/>
      <c r="BL38" s="661"/>
      <c r="BM38" s="661"/>
      <c r="BN38" s="661"/>
      <c r="BO38" s="661"/>
      <c r="BP38" s="661"/>
      <c r="BQ38" s="661"/>
      <c r="BR38" s="661"/>
      <c r="BS38" s="661"/>
      <c r="BT38" s="661"/>
      <c r="BU38" s="662"/>
      <c r="BV38" s="645">
        <v>1244</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356415</v>
      </c>
      <c r="CS38" s="646"/>
      <c r="CT38" s="646"/>
      <c r="CU38" s="646"/>
      <c r="CV38" s="646"/>
      <c r="CW38" s="646"/>
      <c r="CX38" s="646"/>
      <c r="CY38" s="647"/>
      <c r="CZ38" s="650">
        <v>5.3</v>
      </c>
      <c r="DA38" s="679"/>
      <c r="DB38" s="679"/>
      <c r="DC38" s="683"/>
      <c r="DD38" s="654">
        <v>303598</v>
      </c>
      <c r="DE38" s="646"/>
      <c r="DF38" s="646"/>
      <c r="DG38" s="646"/>
      <c r="DH38" s="646"/>
      <c r="DI38" s="646"/>
      <c r="DJ38" s="646"/>
      <c r="DK38" s="647"/>
      <c r="DL38" s="654">
        <v>273338</v>
      </c>
      <c r="DM38" s="646"/>
      <c r="DN38" s="646"/>
      <c r="DO38" s="646"/>
      <c r="DP38" s="646"/>
      <c r="DQ38" s="646"/>
      <c r="DR38" s="646"/>
      <c r="DS38" s="646"/>
      <c r="DT38" s="646"/>
      <c r="DU38" s="646"/>
      <c r="DV38" s="647"/>
      <c r="DW38" s="650">
        <v>9.3000000000000007</v>
      </c>
      <c r="DX38" s="679"/>
      <c r="DY38" s="679"/>
      <c r="DZ38" s="679"/>
      <c r="EA38" s="679"/>
      <c r="EB38" s="679"/>
      <c r="EC38" s="680"/>
    </row>
    <row r="39" spans="2:133" ht="11.25" customHeight="1" x14ac:dyDescent="0.15">
      <c r="B39" s="642" t="s">
        <v>335</v>
      </c>
      <c r="C39" s="643"/>
      <c r="D39" s="643"/>
      <c r="E39" s="643"/>
      <c r="F39" s="643"/>
      <c r="G39" s="643"/>
      <c r="H39" s="643"/>
      <c r="I39" s="643"/>
      <c r="J39" s="643"/>
      <c r="K39" s="643"/>
      <c r="L39" s="643"/>
      <c r="M39" s="643"/>
      <c r="N39" s="643"/>
      <c r="O39" s="643"/>
      <c r="P39" s="643"/>
      <c r="Q39" s="644"/>
      <c r="R39" s="645">
        <v>1927514</v>
      </c>
      <c r="S39" s="646"/>
      <c r="T39" s="646"/>
      <c r="U39" s="646"/>
      <c r="V39" s="646"/>
      <c r="W39" s="646"/>
      <c r="X39" s="646"/>
      <c r="Y39" s="647"/>
      <c r="Z39" s="648">
        <v>28.2</v>
      </c>
      <c r="AA39" s="648"/>
      <c r="AB39" s="648"/>
      <c r="AC39" s="648"/>
      <c r="AD39" s="649" t="s">
        <v>137</v>
      </c>
      <c r="AE39" s="649"/>
      <c r="AF39" s="649"/>
      <c r="AG39" s="649"/>
      <c r="AH39" s="649"/>
      <c r="AI39" s="649"/>
      <c r="AJ39" s="649"/>
      <c r="AK39" s="649"/>
      <c r="AL39" s="650" t="s">
        <v>137</v>
      </c>
      <c r="AM39" s="651"/>
      <c r="AN39" s="651"/>
      <c r="AO39" s="652"/>
      <c r="AQ39" s="723" t="s">
        <v>336</v>
      </c>
      <c r="AR39" s="724"/>
      <c r="AS39" s="724"/>
      <c r="AT39" s="724"/>
      <c r="AU39" s="724"/>
      <c r="AV39" s="724"/>
      <c r="AW39" s="724"/>
      <c r="AX39" s="724"/>
      <c r="AY39" s="725"/>
      <c r="AZ39" s="645" t="s">
        <v>137</v>
      </c>
      <c r="BA39" s="646"/>
      <c r="BB39" s="646"/>
      <c r="BC39" s="646"/>
      <c r="BD39" s="681"/>
      <c r="BE39" s="681"/>
      <c r="BF39" s="712"/>
      <c r="BG39" s="660" t="s">
        <v>337</v>
      </c>
      <c r="BH39" s="661"/>
      <c r="BI39" s="661"/>
      <c r="BJ39" s="661"/>
      <c r="BK39" s="661"/>
      <c r="BL39" s="661"/>
      <c r="BM39" s="661"/>
      <c r="BN39" s="661"/>
      <c r="BO39" s="661"/>
      <c r="BP39" s="661"/>
      <c r="BQ39" s="661"/>
      <c r="BR39" s="661"/>
      <c r="BS39" s="661"/>
      <c r="BT39" s="661"/>
      <c r="BU39" s="662"/>
      <c r="BV39" s="645">
        <v>2117</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207916</v>
      </c>
      <c r="CS39" s="681"/>
      <c r="CT39" s="681"/>
      <c r="CU39" s="681"/>
      <c r="CV39" s="681"/>
      <c r="CW39" s="681"/>
      <c r="CX39" s="681"/>
      <c r="CY39" s="682"/>
      <c r="CZ39" s="650">
        <v>3.1</v>
      </c>
      <c r="DA39" s="679"/>
      <c r="DB39" s="679"/>
      <c r="DC39" s="683"/>
      <c r="DD39" s="654">
        <v>95018</v>
      </c>
      <c r="DE39" s="681"/>
      <c r="DF39" s="681"/>
      <c r="DG39" s="681"/>
      <c r="DH39" s="681"/>
      <c r="DI39" s="681"/>
      <c r="DJ39" s="681"/>
      <c r="DK39" s="682"/>
      <c r="DL39" s="654" t="s">
        <v>136</v>
      </c>
      <c r="DM39" s="681"/>
      <c r="DN39" s="681"/>
      <c r="DO39" s="681"/>
      <c r="DP39" s="681"/>
      <c r="DQ39" s="681"/>
      <c r="DR39" s="681"/>
      <c r="DS39" s="681"/>
      <c r="DT39" s="681"/>
      <c r="DU39" s="681"/>
      <c r="DV39" s="682"/>
      <c r="DW39" s="650" t="s">
        <v>137</v>
      </c>
      <c r="DX39" s="679"/>
      <c r="DY39" s="679"/>
      <c r="DZ39" s="679"/>
      <c r="EA39" s="679"/>
      <c r="EB39" s="679"/>
      <c r="EC39" s="680"/>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136</v>
      </c>
      <c r="S40" s="646"/>
      <c r="T40" s="646"/>
      <c r="U40" s="646"/>
      <c r="V40" s="646"/>
      <c r="W40" s="646"/>
      <c r="X40" s="646"/>
      <c r="Y40" s="647"/>
      <c r="Z40" s="648" t="s">
        <v>137</v>
      </c>
      <c r="AA40" s="648"/>
      <c r="AB40" s="648"/>
      <c r="AC40" s="648"/>
      <c r="AD40" s="649" t="s">
        <v>136</v>
      </c>
      <c r="AE40" s="649"/>
      <c r="AF40" s="649"/>
      <c r="AG40" s="649"/>
      <c r="AH40" s="649"/>
      <c r="AI40" s="649"/>
      <c r="AJ40" s="649"/>
      <c r="AK40" s="649"/>
      <c r="AL40" s="650" t="s">
        <v>137</v>
      </c>
      <c r="AM40" s="651"/>
      <c r="AN40" s="651"/>
      <c r="AO40" s="652"/>
      <c r="AQ40" s="723" t="s">
        <v>340</v>
      </c>
      <c r="AR40" s="724"/>
      <c r="AS40" s="724"/>
      <c r="AT40" s="724"/>
      <c r="AU40" s="724"/>
      <c r="AV40" s="724"/>
      <c r="AW40" s="724"/>
      <c r="AX40" s="724"/>
      <c r="AY40" s="725"/>
      <c r="AZ40" s="645" t="s">
        <v>136</v>
      </c>
      <c r="BA40" s="646"/>
      <c r="BB40" s="646"/>
      <c r="BC40" s="646"/>
      <c r="BD40" s="681"/>
      <c r="BE40" s="681"/>
      <c r="BF40" s="712"/>
      <c r="BG40" s="726" t="s">
        <v>341</v>
      </c>
      <c r="BH40" s="727"/>
      <c r="BI40" s="727"/>
      <c r="BJ40" s="727"/>
      <c r="BK40" s="727"/>
      <c r="BL40" s="236"/>
      <c r="BM40" s="661" t="s">
        <v>342</v>
      </c>
      <c r="BN40" s="661"/>
      <c r="BO40" s="661"/>
      <c r="BP40" s="661"/>
      <c r="BQ40" s="661"/>
      <c r="BR40" s="661"/>
      <c r="BS40" s="661"/>
      <c r="BT40" s="661"/>
      <c r="BU40" s="662"/>
      <c r="BV40" s="645">
        <v>105</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t="s">
        <v>137</v>
      </c>
      <c r="CS40" s="646"/>
      <c r="CT40" s="646"/>
      <c r="CU40" s="646"/>
      <c r="CV40" s="646"/>
      <c r="CW40" s="646"/>
      <c r="CX40" s="646"/>
      <c r="CY40" s="647"/>
      <c r="CZ40" s="650" t="s">
        <v>137</v>
      </c>
      <c r="DA40" s="679"/>
      <c r="DB40" s="679"/>
      <c r="DC40" s="683"/>
      <c r="DD40" s="654" t="s">
        <v>136</v>
      </c>
      <c r="DE40" s="646"/>
      <c r="DF40" s="646"/>
      <c r="DG40" s="646"/>
      <c r="DH40" s="646"/>
      <c r="DI40" s="646"/>
      <c r="DJ40" s="646"/>
      <c r="DK40" s="647"/>
      <c r="DL40" s="654" t="s">
        <v>136</v>
      </c>
      <c r="DM40" s="646"/>
      <c r="DN40" s="646"/>
      <c r="DO40" s="646"/>
      <c r="DP40" s="646"/>
      <c r="DQ40" s="646"/>
      <c r="DR40" s="646"/>
      <c r="DS40" s="646"/>
      <c r="DT40" s="646"/>
      <c r="DU40" s="646"/>
      <c r="DV40" s="647"/>
      <c r="DW40" s="650" t="s">
        <v>136</v>
      </c>
      <c r="DX40" s="679"/>
      <c r="DY40" s="679"/>
      <c r="DZ40" s="679"/>
      <c r="EA40" s="679"/>
      <c r="EB40" s="679"/>
      <c r="EC40" s="680"/>
    </row>
    <row r="41" spans="2:133" ht="11.25" customHeight="1" x14ac:dyDescent="0.15">
      <c r="B41" s="642" t="s">
        <v>344</v>
      </c>
      <c r="C41" s="643"/>
      <c r="D41" s="643"/>
      <c r="E41" s="643"/>
      <c r="F41" s="643"/>
      <c r="G41" s="643"/>
      <c r="H41" s="643"/>
      <c r="I41" s="643"/>
      <c r="J41" s="643"/>
      <c r="K41" s="643"/>
      <c r="L41" s="643"/>
      <c r="M41" s="643"/>
      <c r="N41" s="643"/>
      <c r="O41" s="643"/>
      <c r="P41" s="643"/>
      <c r="Q41" s="644"/>
      <c r="R41" s="645">
        <v>156714</v>
      </c>
      <c r="S41" s="646"/>
      <c r="T41" s="646"/>
      <c r="U41" s="646"/>
      <c r="V41" s="646"/>
      <c r="W41" s="646"/>
      <c r="X41" s="646"/>
      <c r="Y41" s="647"/>
      <c r="Z41" s="648">
        <v>2.2999999999999998</v>
      </c>
      <c r="AA41" s="648"/>
      <c r="AB41" s="648"/>
      <c r="AC41" s="648"/>
      <c r="AD41" s="649" t="s">
        <v>136</v>
      </c>
      <c r="AE41" s="649"/>
      <c r="AF41" s="649"/>
      <c r="AG41" s="649"/>
      <c r="AH41" s="649"/>
      <c r="AI41" s="649"/>
      <c r="AJ41" s="649"/>
      <c r="AK41" s="649"/>
      <c r="AL41" s="650" t="s">
        <v>137</v>
      </c>
      <c r="AM41" s="651"/>
      <c r="AN41" s="651"/>
      <c r="AO41" s="652"/>
      <c r="AQ41" s="723" t="s">
        <v>345</v>
      </c>
      <c r="AR41" s="724"/>
      <c r="AS41" s="724"/>
      <c r="AT41" s="724"/>
      <c r="AU41" s="724"/>
      <c r="AV41" s="724"/>
      <c r="AW41" s="724"/>
      <c r="AX41" s="724"/>
      <c r="AY41" s="725"/>
      <c r="AZ41" s="645">
        <v>98041</v>
      </c>
      <c r="BA41" s="646"/>
      <c r="BB41" s="646"/>
      <c r="BC41" s="646"/>
      <c r="BD41" s="681"/>
      <c r="BE41" s="681"/>
      <c r="BF41" s="712"/>
      <c r="BG41" s="726"/>
      <c r="BH41" s="727"/>
      <c r="BI41" s="727"/>
      <c r="BJ41" s="727"/>
      <c r="BK41" s="727"/>
      <c r="BL41" s="236"/>
      <c r="BM41" s="661" t="s">
        <v>346</v>
      </c>
      <c r="BN41" s="661"/>
      <c r="BO41" s="661"/>
      <c r="BP41" s="661"/>
      <c r="BQ41" s="661"/>
      <c r="BR41" s="661"/>
      <c r="BS41" s="661"/>
      <c r="BT41" s="661"/>
      <c r="BU41" s="662"/>
      <c r="BV41" s="645" t="s">
        <v>137</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136</v>
      </c>
      <c r="CS41" s="681"/>
      <c r="CT41" s="681"/>
      <c r="CU41" s="681"/>
      <c r="CV41" s="681"/>
      <c r="CW41" s="681"/>
      <c r="CX41" s="681"/>
      <c r="CY41" s="682"/>
      <c r="CZ41" s="650" t="s">
        <v>136</v>
      </c>
      <c r="DA41" s="679"/>
      <c r="DB41" s="679"/>
      <c r="DC41" s="683"/>
      <c r="DD41" s="654" t="s">
        <v>136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348</v>
      </c>
      <c r="C42" s="696"/>
      <c r="D42" s="696"/>
      <c r="E42" s="696"/>
      <c r="F42" s="696"/>
      <c r="G42" s="696"/>
      <c r="H42" s="696"/>
      <c r="I42" s="696"/>
      <c r="J42" s="696"/>
      <c r="K42" s="696"/>
      <c r="L42" s="696"/>
      <c r="M42" s="696"/>
      <c r="N42" s="696"/>
      <c r="O42" s="696"/>
      <c r="P42" s="696"/>
      <c r="Q42" s="697"/>
      <c r="R42" s="730">
        <v>6823980</v>
      </c>
      <c r="S42" s="731"/>
      <c r="T42" s="731"/>
      <c r="U42" s="731"/>
      <c r="V42" s="731"/>
      <c r="W42" s="731"/>
      <c r="X42" s="731"/>
      <c r="Y42" s="739"/>
      <c r="Z42" s="740">
        <v>100</v>
      </c>
      <c r="AA42" s="740"/>
      <c r="AB42" s="740"/>
      <c r="AC42" s="740"/>
      <c r="AD42" s="741">
        <v>2792526</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258374</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343</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2730400</v>
      </c>
      <c r="CS42" s="646"/>
      <c r="CT42" s="646"/>
      <c r="CU42" s="646"/>
      <c r="CV42" s="646"/>
      <c r="CW42" s="646"/>
      <c r="CX42" s="646"/>
      <c r="CY42" s="647"/>
      <c r="CZ42" s="650">
        <v>40.299999999999997</v>
      </c>
      <c r="DA42" s="651"/>
      <c r="DB42" s="651"/>
      <c r="DC42" s="663"/>
      <c r="DD42" s="654">
        <v>227345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75085</v>
      </c>
      <c r="CS43" s="681"/>
      <c r="CT43" s="681"/>
      <c r="CU43" s="681"/>
      <c r="CV43" s="681"/>
      <c r="CW43" s="681"/>
      <c r="CX43" s="681"/>
      <c r="CY43" s="682"/>
      <c r="CZ43" s="650">
        <v>1.1000000000000001</v>
      </c>
      <c r="DA43" s="679"/>
      <c r="DB43" s="679"/>
      <c r="DC43" s="683"/>
      <c r="DD43" s="654">
        <v>75085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300</v>
      </c>
      <c r="CE44" s="758"/>
      <c r="CF44" s="642" t="s">
        <v>353</v>
      </c>
      <c r="CG44" s="643"/>
      <c r="CH44" s="643"/>
      <c r="CI44" s="643"/>
      <c r="CJ44" s="643"/>
      <c r="CK44" s="643"/>
      <c r="CL44" s="643"/>
      <c r="CM44" s="643"/>
      <c r="CN44" s="643"/>
      <c r="CO44" s="643"/>
      <c r="CP44" s="643"/>
      <c r="CQ44" s="644"/>
      <c r="CR44" s="645">
        <v>2680239</v>
      </c>
      <c r="CS44" s="646"/>
      <c r="CT44" s="646"/>
      <c r="CU44" s="646"/>
      <c r="CV44" s="646"/>
      <c r="CW44" s="646"/>
      <c r="CX44" s="646"/>
      <c r="CY44" s="647"/>
      <c r="CZ44" s="650">
        <v>39.6</v>
      </c>
      <c r="DA44" s="651"/>
      <c r="DB44" s="651"/>
      <c r="DC44" s="663"/>
      <c r="DD44" s="654">
        <v>223372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1716945</v>
      </c>
      <c r="CS45" s="681"/>
      <c r="CT45" s="681"/>
      <c r="CU45" s="681"/>
      <c r="CV45" s="681"/>
      <c r="CW45" s="681"/>
      <c r="CX45" s="681"/>
      <c r="CY45" s="682"/>
      <c r="CZ45" s="650">
        <v>25.3</v>
      </c>
      <c r="DA45" s="679"/>
      <c r="DB45" s="679"/>
      <c r="DC45" s="683"/>
      <c r="DD45" s="654">
        <v>113091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963294</v>
      </c>
      <c r="CS46" s="646"/>
      <c r="CT46" s="646"/>
      <c r="CU46" s="646"/>
      <c r="CV46" s="646"/>
      <c r="CW46" s="646"/>
      <c r="CX46" s="646"/>
      <c r="CY46" s="647"/>
      <c r="CZ46" s="650">
        <v>14.2</v>
      </c>
      <c r="DA46" s="651"/>
      <c r="DB46" s="651"/>
      <c r="DC46" s="663"/>
      <c r="DD46" s="654">
        <v>110281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50161</v>
      </c>
      <c r="CS47" s="681"/>
      <c r="CT47" s="681"/>
      <c r="CU47" s="681"/>
      <c r="CV47" s="681"/>
      <c r="CW47" s="681"/>
      <c r="CX47" s="681"/>
      <c r="CY47" s="682"/>
      <c r="CZ47" s="650">
        <v>0.7</v>
      </c>
      <c r="DA47" s="679"/>
      <c r="DB47" s="679"/>
      <c r="DC47" s="683"/>
      <c r="DD47" s="654">
        <v>3973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136</v>
      </c>
      <c r="CS48" s="646"/>
      <c r="CT48" s="646"/>
      <c r="CU48" s="646"/>
      <c r="CV48" s="646"/>
      <c r="CW48" s="646"/>
      <c r="CX48" s="646"/>
      <c r="CY48" s="647"/>
      <c r="CZ48" s="650" t="s">
        <v>361</v>
      </c>
      <c r="DA48" s="651"/>
      <c r="DB48" s="651"/>
      <c r="DC48" s="663"/>
      <c r="DD48" s="654" t="s">
        <v>361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6775268</v>
      </c>
      <c r="CS49" s="716"/>
      <c r="CT49" s="716"/>
      <c r="CU49" s="716"/>
      <c r="CV49" s="716"/>
      <c r="CW49" s="716"/>
      <c r="CX49" s="716"/>
      <c r="CY49" s="747"/>
      <c r="CZ49" s="742">
        <v>100</v>
      </c>
      <c r="DA49" s="748"/>
      <c r="DB49" s="748"/>
      <c r="DC49" s="749"/>
      <c r="DD49" s="750">
        <v>3426424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RtI1sndk1y4pgdvEkYT+dXNZPWu7e64PAT9Y4UQw2aq33tvBoabnKV1ZjD1dXh9bV38qg/K9s70ZAbD7lCqQQ==" saltValue="l0DdkybK9iLKtYuHOTG1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102" sqref="CR102:CV10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15" t="s">
        <v>364</v>
      </c>
      <c r="DK2" s="816"/>
      <c r="DL2" s="816"/>
      <c r="DM2" s="816"/>
      <c r="DN2" s="816"/>
      <c r="DO2" s="817"/>
      <c r="DP2" s="250"/>
      <c r="DQ2" s="815" t="s">
        <v>365</v>
      </c>
      <c r="DR2" s="816"/>
      <c r="DS2" s="816"/>
      <c r="DT2" s="816"/>
      <c r="DU2" s="816"/>
      <c r="DV2" s="816"/>
      <c r="DW2" s="816"/>
      <c r="DX2" s="816"/>
      <c r="DY2" s="816"/>
      <c r="DZ2" s="81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18" t="s">
        <v>366</v>
      </c>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92" t="s">
        <v>368</v>
      </c>
      <c r="B5" s="793"/>
      <c r="C5" s="793"/>
      <c r="D5" s="793"/>
      <c r="E5" s="793"/>
      <c r="F5" s="793"/>
      <c r="G5" s="793"/>
      <c r="H5" s="793"/>
      <c r="I5" s="793"/>
      <c r="J5" s="793"/>
      <c r="K5" s="793"/>
      <c r="L5" s="793"/>
      <c r="M5" s="793"/>
      <c r="N5" s="793"/>
      <c r="O5" s="793"/>
      <c r="P5" s="794"/>
      <c r="Q5" s="769" t="s">
        <v>369</v>
      </c>
      <c r="R5" s="770"/>
      <c r="S5" s="770"/>
      <c r="T5" s="770"/>
      <c r="U5" s="771"/>
      <c r="V5" s="769" t="s">
        <v>370</v>
      </c>
      <c r="W5" s="770"/>
      <c r="X5" s="770"/>
      <c r="Y5" s="770"/>
      <c r="Z5" s="771"/>
      <c r="AA5" s="769" t="s">
        <v>371</v>
      </c>
      <c r="AB5" s="770"/>
      <c r="AC5" s="770"/>
      <c r="AD5" s="770"/>
      <c r="AE5" s="770"/>
      <c r="AF5" s="819" t="s">
        <v>372</v>
      </c>
      <c r="AG5" s="770"/>
      <c r="AH5" s="770"/>
      <c r="AI5" s="770"/>
      <c r="AJ5" s="781"/>
      <c r="AK5" s="770" t="s">
        <v>373</v>
      </c>
      <c r="AL5" s="770"/>
      <c r="AM5" s="770"/>
      <c r="AN5" s="770"/>
      <c r="AO5" s="771"/>
      <c r="AP5" s="769" t="s">
        <v>374</v>
      </c>
      <c r="AQ5" s="770"/>
      <c r="AR5" s="770"/>
      <c r="AS5" s="770"/>
      <c r="AT5" s="771"/>
      <c r="AU5" s="769" t="s">
        <v>375</v>
      </c>
      <c r="AV5" s="770"/>
      <c r="AW5" s="770"/>
      <c r="AX5" s="770"/>
      <c r="AY5" s="781"/>
      <c r="AZ5" s="257"/>
      <c r="BA5" s="257"/>
      <c r="BB5" s="257"/>
      <c r="BC5" s="257"/>
      <c r="BD5" s="257"/>
      <c r="BE5" s="258"/>
      <c r="BF5" s="258"/>
      <c r="BG5" s="258"/>
      <c r="BH5" s="258"/>
      <c r="BI5" s="258"/>
      <c r="BJ5" s="258"/>
      <c r="BK5" s="258"/>
      <c r="BL5" s="258"/>
      <c r="BM5" s="258"/>
      <c r="BN5" s="258"/>
      <c r="BO5" s="258"/>
      <c r="BP5" s="258"/>
      <c r="BQ5" s="792" t="s">
        <v>376</v>
      </c>
      <c r="BR5" s="793"/>
      <c r="BS5" s="793"/>
      <c r="BT5" s="793"/>
      <c r="BU5" s="793"/>
      <c r="BV5" s="793"/>
      <c r="BW5" s="793"/>
      <c r="BX5" s="793"/>
      <c r="BY5" s="793"/>
      <c r="BZ5" s="793"/>
      <c r="CA5" s="793"/>
      <c r="CB5" s="793"/>
      <c r="CC5" s="793"/>
      <c r="CD5" s="793"/>
      <c r="CE5" s="793"/>
      <c r="CF5" s="793"/>
      <c r="CG5" s="794"/>
      <c r="CH5" s="769" t="s">
        <v>377</v>
      </c>
      <c r="CI5" s="770"/>
      <c r="CJ5" s="770"/>
      <c r="CK5" s="770"/>
      <c r="CL5" s="771"/>
      <c r="CM5" s="769" t="s">
        <v>378</v>
      </c>
      <c r="CN5" s="770"/>
      <c r="CO5" s="770"/>
      <c r="CP5" s="770"/>
      <c r="CQ5" s="771"/>
      <c r="CR5" s="769" t="s">
        <v>379</v>
      </c>
      <c r="CS5" s="770"/>
      <c r="CT5" s="770"/>
      <c r="CU5" s="770"/>
      <c r="CV5" s="771"/>
      <c r="CW5" s="769" t="s">
        <v>380</v>
      </c>
      <c r="CX5" s="770"/>
      <c r="CY5" s="770"/>
      <c r="CZ5" s="770"/>
      <c r="DA5" s="771"/>
      <c r="DB5" s="769" t="s">
        <v>381</v>
      </c>
      <c r="DC5" s="770"/>
      <c r="DD5" s="770"/>
      <c r="DE5" s="770"/>
      <c r="DF5" s="771"/>
      <c r="DG5" s="775" t="s">
        <v>382</v>
      </c>
      <c r="DH5" s="776"/>
      <c r="DI5" s="776"/>
      <c r="DJ5" s="776"/>
      <c r="DK5" s="777"/>
      <c r="DL5" s="775" t="s">
        <v>383</v>
      </c>
      <c r="DM5" s="776"/>
      <c r="DN5" s="776"/>
      <c r="DO5" s="776"/>
      <c r="DP5" s="777"/>
      <c r="DQ5" s="769" t="s">
        <v>384</v>
      </c>
      <c r="DR5" s="770"/>
      <c r="DS5" s="770"/>
      <c r="DT5" s="770"/>
      <c r="DU5" s="771"/>
      <c r="DV5" s="769" t="s">
        <v>375</v>
      </c>
      <c r="DW5" s="770"/>
      <c r="DX5" s="770"/>
      <c r="DY5" s="770"/>
      <c r="DZ5" s="781"/>
      <c r="EA5" s="255"/>
    </row>
    <row r="6" spans="1:131" s="256" customFormat="1" ht="26.25" customHeight="1" thickBot="1" x14ac:dyDescent="0.2">
      <c r="A6" s="795"/>
      <c r="B6" s="796"/>
      <c r="C6" s="796"/>
      <c r="D6" s="796"/>
      <c r="E6" s="796"/>
      <c r="F6" s="796"/>
      <c r="G6" s="796"/>
      <c r="H6" s="796"/>
      <c r="I6" s="796"/>
      <c r="J6" s="796"/>
      <c r="K6" s="796"/>
      <c r="L6" s="796"/>
      <c r="M6" s="796"/>
      <c r="N6" s="796"/>
      <c r="O6" s="796"/>
      <c r="P6" s="797"/>
      <c r="Q6" s="772"/>
      <c r="R6" s="773"/>
      <c r="S6" s="773"/>
      <c r="T6" s="773"/>
      <c r="U6" s="774"/>
      <c r="V6" s="772"/>
      <c r="W6" s="773"/>
      <c r="X6" s="773"/>
      <c r="Y6" s="773"/>
      <c r="Z6" s="774"/>
      <c r="AA6" s="772"/>
      <c r="AB6" s="773"/>
      <c r="AC6" s="773"/>
      <c r="AD6" s="773"/>
      <c r="AE6" s="773"/>
      <c r="AF6" s="820"/>
      <c r="AG6" s="773"/>
      <c r="AH6" s="773"/>
      <c r="AI6" s="773"/>
      <c r="AJ6" s="782"/>
      <c r="AK6" s="773"/>
      <c r="AL6" s="773"/>
      <c r="AM6" s="773"/>
      <c r="AN6" s="773"/>
      <c r="AO6" s="774"/>
      <c r="AP6" s="772"/>
      <c r="AQ6" s="773"/>
      <c r="AR6" s="773"/>
      <c r="AS6" s="773"/>
      <c r="AT6" s="774"/>
      <c r="AU6" s="772"/>
      <c r="AV6" s="773"/>
      <c r="AW6" s="773"/>
      <c r="AX6" s="773"/>
      <c r="AY6" s="782"/>
      <c r="AZ6" s="253"/>
      <c r="BA6" s="253"/>
      <c r="BB6" s="253"/>
      <c r="BC6" s="253"/>
      <c r="BD6" s="253"/>
      <c r="BE6" s="254"/>
      <c r="BF6" s="254"/>
      <c r="BG6" s="254"/>
      <c r="BH6" s="254"/>
      <c r="BI6" s="254"/>
      <c r="BJ6" s="254"/>
      <c r="BK6" s="254"/>
      <c r="BL6" s="254"/>
      <c r="BM6" s="254"/>
      <c r="BN6" s="254"/>
      <c r="BO6" s="254"/>
      <c r="BP6" s="254"/>
      <c r="BQ6" s="795"/>
      <c r="BR6" s="796"/>
      <c r="BS6" s="796"/>
      <c r="BT6" s="796"/>
      <c r="BU6" s="796"/>
      <c r="BV6" s="796"/>
      <c r="BW6" s="796"/>
      <c r="BX6" s="796"/>
      <c r="BY6" s="796"/>
      <c r="BZ6" s="796"/>
      <c r="CA6" s="796"/>
      <c r="CB6" s="796"/>
      <c r="CC6" s="796"/>
      <c r="CD6" s="796"/>
      <c r="CE6" s="796"/>
      <c r="CF6" s="796"/>
      <c r="CG6" s="797"/>
      <c r="CH6" s="772"/>
      <c r="CI6" s="773"/>
      <c r="CJ6" s="773"/>
      <c r="CK6" s="773"/>
      <c r="CL6" s="774"/>
      <c r="CM6" s="772"/>
      <c r="CN6" s="773"/>
      <c r="CO6" s="773"/>
      <c r="CP6" s="773"/>
      <c r="CQ6" s="774"/>
      <c r="CR6" s="772"/>
      <c r="CS6" s="773"/>
      <c r="CT6" s="773"/>
      <c r="CU6" s="773"/>
      <c r="CV6" s="774"/>
      <c r="CW6" s="772"/>
      <c r="CX6" s="773"/>
      <c r="CY6" s="773"/>
      <c r="CZ6" s="773"/>
      <c r="DA6" s="774"/>
      <c r="DB6" s="772"/>
      <c r="DC6" s="773"/>
      <c r="DD6" s="773"/>
      <c r="DE6" s="773"/>
      <c r="DF6" s="774"/>
      <c r="DG6" s="778"/>
      <c r="DH6" s="779"/>
      <c r="DI6" s="779"/>
      <c r="DJ6" s="779"/>
      <c r="DK6" s="780"/>
      <c r="DL6" s="778"/>
      <c r="DM6" s="779"/>
      <c r="DN6" s="779"/>
      <c r="DO6" s="779"/>
      <c r="DP6" s="780"/>
      <c r="DQ6" s="772"/>
      <c r="DR6" s="773"/>
      <c r="DS6" s="773"/>
      <c r="DT6" s="773"/>
      <c r="DU6" s="774"/>
      <c r="DV6" s="772"/>
      <c r="DW6" s="773"/>
      <c r="DX6" s="773"/>
      <c r="DY6" s="773"/>
      <c r="DZ6" s="782"/>
      <c r="EA6" s="255"/>
    </row>
    <row r="7" spans="1:131" s="256" customFormat="1" ht="26.25" customHeight="1" thickTop="1" x14ac:dyDescent="0.15">
      <c r="A7" s="259">
        <v>1</v>
      </c>
      <c r="B7" s="783" t="s">
        <v>385</v>
      </c>
      <c r="C7" s="784"/>
      <c r="D7" s="784"/>
      <c r="E7" s="784"/>
      <c r="F7" s="784"/>
      <c r="G7" s="784"/>
      <c r="H7" s="784"/>
      <c r="I7" s="784"/>
      <c r="J7" s="784"/>
      <c r="K7" s="784"/>
      <c r="L7" s="784"/>
      <c r="M7" s="784"/>
      <c r="N7" s="784"/>
      <c r="O7" s="784"/>
      <c r="P7" s="785"/>
      <c r="Q7" s="786">
        <v>6824</v>
      </c>
      <c r="R7" s="787"/>
      <c r="S7" s="787"/>
      <c r="T7" s="787"/>
      <c r="U7" s="787"/>
      <c r="V7" s="787">
        <v>6775</v>
      </c>
      <c r="W7" s="787"/>
      <c r="X7" s="787"/>
      <c r="Y7" s="787"/>
      <c r="Z7" s="787"/>
      <c r="AA7" s="787">
        <v>49</v>
      </c>
      <c r="AB7" s="787"/>
      <c r="AC7" s="787"/>
      <c r="AD7" s="787"/>
      <c r="AE7" s="788"/>
      <c r="AF7" s="789">
        <v>38</v>
      </c>
      <c r="AG7" s="790"/>
      <c r="AH7" s="790"/>
      <c r="AI7" s="790"/>
      <c r="AJ7" s="791"/>
      <c r="AK7" s="832">
        <v>589</v>
      </c>
      <c r="AL7" s="833"/>
      <c r="AM7" s="833"/>
      <c r="AN7" s="833"/>
      <c r="AO7" s="833"/>
      <c r="AP7" s="833">
        <v>6399</v>
      </c>
      <c r="AQ7" s="833"/>
      <c r="AR7" s="833"/>
      <c r="AS7" s="833"/>
      <c r="AT7" s="833"/>
      <c r="AU7" s="834"/>
      <c r="AV7" s="834"/>
      <c r="AW7" s="834"/>
      <c r="AX7" s="834"/>
      <c r="AY7" s="835"/>
      <c r="AZ7" s="253"/>
      <c r="BA7" s="253"/>
      <c r="BB7" s="253"/>
      <c r="BC7" s="253"/>
      <c r="BD7" s="253"/>
      <c r="BE7" s="254"/>
      <c r="BF7" s="254"/>
      <c r="BG7" s="254"/>
      <c r="BH7" s="254"/>
      <c r="BI7" s="254"/>
      <c r="BJ7" s="254"/>
      <c r="BK7" s="254"/>
      <c r="BL7" s="254"/>
      <c r="BM7" s="254"/>
      <c r="BN7" s="254"/>
      <c r="BO7" s="254"/>
      <c r="BP7" s="254"/>
      <c r="BQ7" s="260">
        <v>1</v>
      </c>
      <c r="BR7" s="261"/>
      <c r="BS7" s="836"/>
      <c r="BT7" s="837"/>
      <c r="BU7" s="837"/>
      <c r="BV7" s="837"/>
      <c r="BW7" s="837"/>
      <c r="BX7" s="837"/>
      <c r="BY7" s="837"/>
      <c r="BZ7" s="837"/>
      <c r="CA7" s="837"/>
      <c r="CB7" s="837"/>
      <c r="CC7" s="837"/>
      <c r="CD7" s="837"/>
      <c r="CE7" s="837"/>
      <c r="CF7" s="837"/>
      <c r="CG7" s="838"/>
      <c r="CH7" s="829"/>
      <c r="CI7" s="830"/>
      <c r="CJ7" s="830"/>
      <c r="CK7" s="830"/>
      <c r="CL7" s="831"/>
      <c r="CM7" s="829"/>
      <c r="CN7" s="830"/>
      <c r="CO7" s="830"/>
      <c r="CP7" s="830"/>
      <c r="CQ7" s="831"/>
      <c r="CR7" s="829"/>
      <c r="CS7" s="830"/>
      <c r="CT7" s="830"/>
      <c r="CU7" s="830"/>
      <c r="CV7" s="831"/>
      <c r="CW7" s="829"/>
      <c r="CX7" s="830"/>
      <c r="CY7" s="830"/>
      <c r="CZ7" s="830"/>
      <c r="DA7" s="831"/>
      <c r="DB7" s="829"/>
      <c r="DC7" s="830"/>
      <c r="DD7" s="830"/>
      <c r="DE7" s="830"/>
      <c r="DF7" s="831"/>
      <c r="DG7" s="829"/>
      <c r="DH7" s="830"/>
      <c r="DI7" s="830"/>
      <c r="DJ7" s="830"/>
      <c r="DK7" s="831"/>
      <c r="DL7" s="829"/>
      <c r="DM7" s="830"/>
      <c r="DN7" s="830"/>
      <c r="DO7" s="830"/>
      <c r="DP7" s="831"/>
      <c r="DQ7" s="829"/>
      <c r="DR7" s="830"/>
      <c r="DS7" s="830"/>
      <c r="DT7" s="830"/>
      <c r="DU7" s="831"/>
      <c r="DV7" s="821"/>
      <c r="DW7" s="822"/>
      <c r="DX7" s="822"/>
      <c r="DY7" s="822"/>
      <c r="DZ7" s="823"/>
      <c r="EA7" s="255"/>
    </row>
    <row r="8" spans="1:131" s="256" customFormat="1" ht="26.25" customHeight="1" x14ac:dyDescent="0.15">
      <c r="A8" s="262">
        <v>2</v>
      </c>
      <c r="B8" s="804"/>
      <c r="C8" s="805"/>
      <c r="D8" s="805"/>
      <c r="E8" s="805"/>
      <c r="F8" s="805"/>
      <c r="G8" s="805"/>
      <c r="H8" s="805"/>
      <c r="I8" s="805"/>
      <c r="J8" s="805"/>
      <c r="K8" s="805"/>
      <c r="L8" s="805"/>
      <c r="M8" s="805"/>
      <c r="N8" s="805"/>
      <c r="O8" s="805"/>
      <c r="P8" s="806"/>
      <c r="Q8" s="807"/>
      <c r="R8" s="808"/>
      <c r="S8" s="808"/>
      <c r="T8" s="808"/>
      <c r="U8" s="808"/>
      <c r="V8" s="808"/>
      <c r="W8" s="808"/>
      <c r="X8" s="808"/>
      <c r="Y8" s="808"/>
      <c r="Z8" s="808"/>
      <c r="AA8" s="808"/>
      <c r="AB8" s="808"/>
      <c r="AC8" s="808"/>
      <c r="AD8" s="808"/>
      <c r="AE8" s="809"/>
      <c r="AF8" s="810"/>
      <c r="AG8" s="811"/>
      <c r="AH8" s="811"/>
      <c r="AI8" s="811"/>
      <c r="AJ8" s="812"/>
      <c r="AK8" s="824"/>
      <c r="AL8" s="825"/>
      <c r="AM8" s="825"/>
      <c r="AN8" s="825"/>
      <c r="AO8" s="825"/>
      <c r="AP8" s="825"/>
      <c r="AQ8" s="825"/>
      <c r="AR8" s="825"/>
      <c r="AS8" s="825"/>
      <c r="AT8" s="825"/>
      <c r="AU8" s="813"/>
      <c r="AV8" s="813"/>
      <c r="AW8" s="813"/>
      <c r="AX8" s="813"/>
      <c r="AY8" s="814"/>
      <c r="AZ8" s="253"/>
      <c r="BA8" s="253"/>
      <c r="BB8" s="253"/>
      <c r="BC8" s="253"/>
      <c r="BD8" s="253"/>
      <c r="BE8" s="254"/>
      <c r="BF8" s="254"/>
      <c r="BG8" s="254"/>
      <c r="BH8" s="254"/>
      <c r="BI8" s="254"/>
      <c r="BJ8" s="254"/>
      <c r="BK8" s="254"/>
      <c r="BL8" s="254"/>
      <c r="BM8" s="254"/>
      <c r="BN8" s="254"/>
      <c r="BO8" s="254"/>
      <c r="BP8" s="254"/>
      <c r="BQ8" s="263">
        <v>2</v>
      </c>
      <c r="BR8" s="264"/>
      <c r="BS8" s="826"/>
      <c r="BT8" s="827"/>
      <c r="BU8" s="827"/>
      <c r="BV8" s="827"/>
      <c r="BW8" s="827"/>
      <c r="BX8" s="827"/>
      <c r="BY8" s="827"/>
      <c r="BZ8" s="827"/>
      <c r="CA8" s="827"/>
      <c r="CB8" s="827"/>
      <c r="CC8" s="827"/>
      <c r="CD8" s="827"/>
      <c r="CE8" s="827"/>
      <c r="CF8" s="827"/>
      <c r="CG8" s="828"/>
      <c r="CH8" s="798"/>
      <c r="CI8" s="799"/>
      <c r="CJ8" s="799"/>
      <c r="CK8" s="799"/>
      <c r="CL8" s="800"/>
      <c r="CM8" s="798"/>
      <c r="CN8" s="799"/>
      <c r="CO8" s="799"/>
      <c r="CP8" s="799"/>
      <c r="CQ8" s="800"/>
      <c r="CR8" s="798"/>
      <c r="CS8" s="799"/>
      <c r="CT8" s="799"/>
      <c r="CU8" s="799"/>
      <c r="CV8" s="800"/>
      <c r="CW8" s="798"/>
      <c r="CX8" s="799"/>
      <c r="CY8" s="799"/>
      <c r="CZ8" s="799"/>
      <c r="DA8" s="800"/>
      <c r="DB8" s="798"/>
      <c r="DC8" s="799"/>
      <c r="DD8" s="799"/>
      <c r="DE8" s="799"/>
      <c r="DF8" s="800"/>
      <c r="DG8" s="798"/>
      <c r="DH8" s="799"/>
      <c r="DI8" s="799"/>
      <c r="DJ8" s="799"/>
      <c r="DK8" s="800"/>
      <c r="DL8" s="798"/>
      <c r="DM8" s="799"/>
      <c r="DN8" s="799"/>
      <c r="DO8" s="799"/>
      <c r="DP8" s="800"/>
      <c r="DQ8" s="798"/>
      <c r="DR8" s="799"/>
      <c r="DS8" s="799"/>
      <c r="DT8" s="799"/>
      <c r="DU8" s="800"/>
      <c r="DV8" s="801"/>
      <c r="DW8" s="802"/>
      <c r="DX8" s="802"/>
      <c r="DY8" s="802"/>
      <c r="DZ8" s="803"/>
      <c r="EA8" s="255"/>
    </row>
    <row r="9" spans="1:131" s="256" customFormat="1" ht="26.25" customHeight="1" x14ac:dyDescent="0.15">
      <c r="A9" s="262">
        <v>3</v>
      </c>
      <c r="B9" s="804"/>
      <c r="C9" s="805"/>
      <c r="D9" s="805"/>
      <c r="E9" s="805"/>
      <c r="F9" s="805"/>
      <c r="G9" s="805"/>
      <c r="H9" s="805"/>
      <c r="I9" s="805"/>
      <c r="J9" s="805"/>
      <c r="K9" s="805"/>
      <c r="L9" s="805"/>
      <c r="M9" s="805"/>
      <c r="N9" s="805"/>
      <c r="O9" s="805"/>
      <c r="P9" s="806"/>
      <c r="Q9" s="807"/>
      <c r="R9" s="808"/>
      <c r="S9" s="808"/>
      <c r="T9" s="808"/>
      <c r="U9" s="808"/>
      <c r="V9" s="808"/>
      <c r="W9" s="808"/>
      <c r="X9" s="808"/>
      <c r="Y9" s="808"/>
      <c r="Z9" s="808"/>
      <c r="AA9" s="808"/>
      <c r="AB9" s="808"/>
      <c r="AC9" s="808"/>
      <c r="AD9" s="808"/>
      <c r="AE9" s="809"/>
      <c r="AF9" s="810"/>
      <c r="AG9" s="811"/>
      <c r="AH9" s="811"/>
      <c r="AI9" s="811"/>
      <c r="AJ9" s="812"/>
      <c r="AK9" s="824"/>
      <c r="AL9" s="825"/>
      <c r="AM9" s="825"/>
      <c r="AN9" s="825"/>
      <c r="AO9" s="825"/>
      <c r="AP9" s="825"/>
      <c r="AQ9" s="825"/>
      <c r="AR9" s="825"/>
      <c r="AS9" s="825"/>
      <c r="AT9" s="825"/>
      <c r="AU9" s="813"/>
      <c r="AV9" s="813"/>
      <c r="AW9" s="813"/>
      <c r="AX9" s="813"/>
      <c r="AY9" s="814"/>
      <c r="AZ9" s="253"/>
      <c r="BA9" s="253"/>
      <c r="BB9" s="253"/>
      <c r="BC9" s="253"/>
      <c r="BD9" s="253"/>
      <c r="BE9" s="254"/>
      <c r="BF9" s="254"/>
      <c r="BG9" s="254"/>
      <c r="BH9" s="254"/>
      <c r="BI9" s="254"/>
      <c r="BJ9" s="254"/>
      <c r="BK9" s="254"/>
      <c r="BL9" s="254"/>
      <c r="BM9" s="254"/>
      <c r="BN9" s="254"/>
      <c r="BO9" s="254"/>
      <c r="BP9" s="254"/>
      <c r="BQ9" s="263">
        <v>3</v>
      </c>
      <c r="BR9" s="264"/>
      <c r="BS9" s="826"/>
      <c r="BT9" s="827"/>
      <c r="BU9" s="827"/>
      <c r="BV9" s="827"/>
      <c r="BW9" s="827"/>
      <c r="BX9" s="827"/>
      <c r="BY9" s="827"/>
      <c r="BZ9" s="827"/>
      <c r="CA9" s="827"/>
      <c r="CB9" s="827"/>
      <c r="CC9" s="827"/>
      <c r="CD9" s="827"/>
      <c r="CE9" s="827"/>
      <c r="CF9" s="827"/>
      <c r="CG9" s="828"/>
      <c r="CH9" s="798"/>
      <c r="CI9" s="799"/>
      <c r="CJ9" s="799"/>
      <c r="CK9" s="799"/>
      <c r="CL9" s="800"/>
      <c r="CM9" s="798"/>
      <c r="CN9" s="799"/>
      <c r="CO9" s="799"/>
      <c r="CP9" s="799"/>
      <c r="CQ9" s="800"/>
      <c r="CR9" s="798"/>
      <c r="CS9" s="799"/>
      <c r="CT9" s="799"/>
      <c r="CU9" s="799"/>
      <c r="CV9" s="800"/>
      <c r="CW9" s="798"/>
      <c r="CX9" s="799"/>
      <c r="CY9" s="799"/>
      <c r="CZ9" s="799"/>
      <c r="DA9" s="800"/>
      <c r="DB9" s="798"/>
      <c r="DC9" s="799"/>
      <c r="DD9" s="799"/>
      <c r="DE9" s="799"/>
      <c r="DF9" s="800"/>
      <c r="DG9" s="798"/>
      <c r="DH9" s="799"/>
      <c r="DI9" s="799"/>
      <c r="DJ9" s="799"/>
      <c r="DK9" s="800"/>
      <c r="DL9" s="798"/>
      <c r="DM9" s="799"/>
      <c r="DN9" s="799"/>
      <c r="DO9" s="799"/>
      <c r="DP9" s="800"/>
      <c r="DQ9" s="798"/>
      <c r="DR9" s="799"/>
      <c r="DS9" s="799"/>
      <c r="DT9" s="799"/>
      <c r="DU9" s="800"/>
      <c r="DV9" s="801"/>
      <c r="DW9" s="802"/>
      <c r="DX9" s="802"/>
      <c r="DY9" s="802"/>
      <c r="DZ9" s="803"/>
      <c r="EA9" s="255"/>
    </row>
    <row r="10" spans="1:131" s="256" customFormat="1" ht="26.25" customHeight="1" x14ac:dyDescent="0.15">
      <c r="A10" s="262">
        <v>4</v>
      </c>
      <c r="B10" s="804"/>
      <c r="C10" s="805"/>
      <c r="D10" s="805"/>
      <c r="E10" s="805"/>
      <c r="F10" s="805"/>
      <c r="G10" s="805"/>
      <c r="H10" s="805"/>
      <c r="I10" s="805"/>
      <c r="J10" s="805"/>
      <c r="K10" s="805"/>
      <c r="L10" s="805"/>
      <c r="M10" s="805"/>
      <c r="N10" s="805"/>
      <c r="O10" s="805"/>
      <c r="P10" s="806"/>
      <c r="Q10" s="807"/>
      <c r="R10" s="808"/>
      <c r="S10" s="808"/>
      <c r="T10" s="808"/>
      <c r="U10" s="808"/>
      <c r="V10" s="808"/>
      <c r="W10" s="808"/>
      <c r="X10" s="808"/>
      <c r="Y10" s="808"/>
      <c r="Z10" s="808"/>
      <c r="AA10" s="808"/>
      <c r="AB10" s="808"/>
      <c r="AC10" s="808"/>
      <c r="AD10" s="808"/>
      <c r="AE10" s="809"/>
      <c r="AF10" s="810"/>
      <c r="AG10" s="811"/>
      <c r="AH10" s="811"/>
      <c r="AI10" s="811"/>
      <c r="AJ10" s="812"/>
      <c r="AK10" s="824"/>
      <c r="AL10" s="825"/>
      <c r="AM10" s="825"/>
      <c r="AN10" s="825"/>
      <c r="AO10" s="825"/>
      <c r="AP10" s="825"/>
      <c r="AQ10" s="825"/>
      <c r="AR10" s="825"/>
      <c r="AS10" s="825"/>
      <c r="AT10" s="825"/>
      <c r="AU10" s="813"/>
      <c r="AV10" s="813"/>
      <c r="AW10" s="813"/>
      <c r="AX10" s="813"/>
      <c r="AY10" s="814"/>
      <c r="AZ10" s="253"/>
      <c r="BA10" s="253"/>
      <c r="BB10" s="253"/>
      <c r="BC10" s="253"/>
      <c r="BD10" s="253"/>
      <c r="BE10" s="254"/>
      <c r="BF10" s="254"/>
      <c r="BG10" s="254"/>
      <c r="BH10" s="254"/>
      <c r="BI10" s="254"/>
      <c r="BJ10" s="254"/>
      <c r="BK10" s="254"/>
      <c r="BL10" s="254"/>
      <c r="BM10" s="254"/>
      <c r="BN10" s="254"/>
      <c r="BO10" s="254"/>
      <c r="BP10" s="254"/>
      <c r="BQ10" s="263">
        <v>4</v>
      </c>
      <c r="BR10" s="264"/>
      <c r="BS10" s="826"/>
      <c r="BT10" s="827"/>
      <c r="BU10" s="827"/>
      <c r="BV10" s="827"/>
      <c r="BW10" s="827"/>
      <c r="BX10" s="827"/>
      <c r="BY10" s="827"/>
      <c r="BZ10" s="827"/>
      <c r="CA10" s="827"/>
      <c r="CB10" s="827"/>
      <c r="CC10" s="827"/>
      <c r="CD10" s="827"/>
      <c r="CE10" s="827"/>
      <c r="CF10" s="827"/>
      <c r="CG10" s="828"/>
      <c r="CH10" s="798"/>
      <c r="CI10" s="799"/>
      <c r="CJ10" s="799"/>
      <c r="CK10" s="799"/>
      <c r="CL10" s="800"/>
      <c r="CM10" s="798"/>
      <c r="CN10" s="799"/>
      <c r="CO10" s="799"/>
      <c r="CP10" s="799"/>
      <c r="CQ10" s="800"/>
      <c r="CR10" s="798"/>
      <c r="CS10" s="799"/>
      <c r="CT10" s="799"/>
      <c r="CU10" s="799"/>
      <c r="CV10" s="800"/>
      <c r="CW10" s="798"/>
      <c r="CX10" s="799"/>
      <c r="CY10" s="799"/>
      <c r="CZ10" s="799"/>
      <c r="DA10" s="800"/>
      <c r="DB10" s="798"/>
      <c r="DC10" s="799"/>
      <c r="DD10" s="799"/>
      <c r="DE10" s="799"/>
      <c r="DF10" s="800"/>
      <c r="DG10" s="798"/>
      <c r="DH10" s="799"/>
      <c r="DI10" s="799"/>
      <c r="DJ10" s="799"/>
      <c r="DK10" s="800"/>
      <c r="DL10" s="798"/>
      <c r="DM10" s="799"/>
      <c r="DN10" s="799"/>
      <c r="DO10" s="799"/>
      <c r="DP10" s="800"/>
      <c r="DQ10" s="798"/>
      <c r="DR10" s="799"/>
      <c r="DS10" s="799"/>
      <c r="DT10" s="799"/>
      <c r="DU10" s="800"/>
      <c r="DV10" s="801"/>
      <c r="DW10" s="802"/>
      <c r="DX10" s="802"/>
      <c r="DY10" s="802"/>
      <c r="DZ10" s="803"/>
      <c r="EA10" s="255"/>
    </row>
    <row r="11" spans="1:131" s="256" customFormat="1" ht="26.25" customHeight="1" x14ac:dyDescent="0.15">
      <c r="A11" s="262">
        <v>5</v>
      </c>
      <c r="B11" s="804"/>
      <c r="C11" s="805"/>
      <c r="D11" s="805"/>
      <c r="E11" s="805"/>
      <c r="F11" s="805"/>
      <c r="G11" s="805"/>
      <c r="H11" s="805"/>
      <c r="I11" s="805"/>
      <c r="J11" s="805"/>
      <c r="K11" s="805"/>
      <c r="L11" s="805"/>
      <c r="M11" s="805"/>
      <c r="N11" s="805"/>
      <c r="O11" s="805"/>
      <c r="P11" s="806"/>
      <c r="Q11" s="807"/>
      <c r="R11" s="808"/>
      <c r="S11" s="808"/>
      <c r="T11" s="808"/>
      <c r="U11" s="808"/>
      <c r="V11" s="808"/>
      <c r="W11" s="808"/>
      <c r="X11" s="808"/>
      <c r="Y11" s="808"/>
      <c r="Z11" s="808"/>
      <c r="AA11" s="808"/>
      <c r="AB11" s="808"/>
      <c r="AC11" s="808"/>
      <c r="AD11" s="808"/>
      <c r="AE11" s="809"/>
      <c r="AF11" s="810"/>
      <c r="AG11" s="811"/>
      <c r="AH11" s="811"/>
      <c r="AI11" s="811"/>
      <c r="AJ11" s="812"/>
      <c r="AK11" s="824"/>
      <c r="AL11" s="825"/>
      <c r="AM11" s="825"/>
      <c r="AN11" s="825"/>
      <c r="AO11" s="825"/>
      <c r="AP11" s="825"/>
      <c r="AQ11" s="825"/>
      <c r="AR11" s="825"/>
      <c r="AS11" s="825"/>
      <c r="AT11" s="825"/>
      <c r="AU11" s="813"/>
      <c r="AV11" s="813"/>
      <c r="AW11" s="813"/>
      <c r="AX11" s="813"/>
      <c r="AY11" s="814"/>
      <c r="AZ11" s="253"/>
      <c r="BA11" s="253"/>
      <c r="BB11" s="253"/>
      <c r="BC11" s="253"/>
      <c r="BD11" s="253"/>
      <c r="BE11" s="254"/>
      <c r="BF11" s="254"/>
      <c r="BG11" s="254"/>
      <c r="BH11" s="254"/>
      <c r="BI11" s="254"/>
      <c r="BJ11" s="254"/>
      <c r="BK11" s="254"/>
      <c r="BL11" s="254"/>
      <c r="BM11" s="254"/>
      <c r="BN11" s="254"/>
      <c r="BO11" s="254"/>
      <c r="BP11" s="254"/>
      <c r="BQ11" s="263">
        <v>5</v>
      </c>
      <c r="BR11" s="264"/>
      <c r="BS11" s="826"/>
      <c r="BT11" s="827"/>
      <c r="BU11" s="827"/>
      <c r="BV11" s="827"/>
      <c r="BW11" s="827"/>
      <c r="BX11" s="827"/>
      <c r="BY11" s="827"/>
      <c r="BZ11" s="827"/>
      <c r="CA11" s="827"/>
      <c r="CB11" s="827"/>
      <c r="CC11" s="827"/>
      <c r="CD11" s="827"/>
      <c r="CE11" s="827"/>
      <c r="CF11" s="827"/>
      <c r="CG11" s="828"/>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801"/>
      <c r="DW11" s="802"/>
      <c r="DX11" s="802"/>
      <c r="DY11" s="802"/>
      <c r="DZ11" s="803"/>
      <c r="EA11" s="255"/>
    </row>
    <row r="12" spans="1:131" s="256" customFormat="1" ht="26.25" customHeight="1" x14ac:dyDescent="0.15">
      <c r="A12" s="262">
        <v>6</v>
      </c>
      <c r="B12" s="804"/>
      <c r="C12" s="805"/>
      <c r="D12" s="805"/>
      <c r="E12" s="805"/>
      <c r="F12" s="805"/>
      <c r="G12" s="805"/>
      <c r="H12" s="805"/>
      <c r="I12" s="805"/>
      <c r="J12" s="805"/>
      <c r="K12" s="805"/>
      <c r="L12" s="805"/>
      <c r="M12" s="805"/>
      <c r="N12" s="805"/>
      <c r="O12" s="805"/>
      <c r="P12" s="806"/>
      <c r="Q12" s="807"/>
      <c r="R12" s="808"/>
      <c r="S12" s="808"/>
      <c r="T12" s="808"/>
      <c r="U12" s="808"/>
      <c r="V12" s="808"/>
      <c r="W12" s="808"/>
      <c r="X12" s="808"/>
      <c r="Y12" s="808"/>
      <c r="Z12" s="808"/>
      <c r="AA12" s="808"/>
      <c r="AB12" s="808"/>
      <c r="AC12" s="808"/>
      <c r="AD12" s="808"/>
      <c r="AE12" s="809"/>
      <c r="AF12" s="810"/>
      <c r="AG12" s="811"/>
      <c r="AH12" s="811"/>
      <c r="AI12" s="811"/>
      <c r="AJ12" s="812"/>
      <c r="AK12" s="824"/>
      <c r="AL12" s="825"/>
      <c r="AM12" s="825"/>
      <c r="AN12" s="825"/>
      <c r="AO12" s="825"/>
      <c r="AP12" s="825"/>
      <c r="AQ12" s="825"/>
      <c r="AR12" s="825"/>
      <c r="AS12" s="825"/>
      <c r="AT12" s="825"/>
      <c r="AU12" s="813"/>
      <c r="AV12" s="813"/>
      <c r="AW12" s="813"/>
      <c r="AX12" s="813"/>
      <c r="AY12" s="814"/>
      <c r="AZ12" s="253"/>
      <c r="BA12" s="253"/>
      <c r="BB12" s="253"/>
      <c r="BC12" s="253"/>
      <c r="BD12" s="253"/>
      <c r="BE12" s="254"/>
      <c r="BF12" s="254"/>
      <c r="BG12" s="254"/>
      <c r="BH12" s="254"/>
      <c r="BI12" s="254"/>
      <c r="BJ12" s="254"/>
      <c r="BK12" s="254"/>
      <c r="BL12" s="254"/>
      <c r="BM12" s="254"/>
      <c r="BN12" s="254"/>
      <c r="BO12" s="254"/>
      <c r="BP12" s="254"/>
      <c r="BQ12" s="263">
        <v>6</v>
      </c>
      <c r="BR12" s="264"/>
      <c r="BS12" s="826"/>
      <c r="BT12" s="827"/>
      <c r="BU12" s="827"/>
      <c r="BV12" s="827"/>
      <c r="BW12" s="827"/>
      <c r="BX12" s="827"/>
      <c r="BY12" s="827"/>
      <c r="BZ12" s="827"/>
      <c r="CA12" s="827"/>
      <c r="CB12" s="827"/>
      <c r="CC12" s="827"/>
      <c r="CD12" s="827"/>
      <c r="CE12" s="827"/>
      <c r="CF12" s="827"/>
      <c r="CG12" s="828"/>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801"/>
      <c r="DW12" s="802"/>
      <c r="DX12" s="802"/>
      <c r="DY12" s="802"/>
      <c r="DZ12" s="803"/>
      <c r="EA12" s="255"/>
    </row>
    <row r="13" spans="1:131" s="256" customFormat="1" ht="26.25" customHeight="1" x14ac:dyDescent="0.15">
      <c r="A13" s="262">
        <v>7</v>
      </c>
      <c r="B13" s="804"/>
      <c r="C13" s="805"/>
      <c r="D13" s="805"/>
      <c r="E13" s="805"/>
      <c r="F13" s="805"/>
      <c r="G13" s="805"/>
      <c r="H13" s="805"/>
      <c r="I13" s="805"/>
      <c r="J13" s="805"/>
      <c r="K13" s="805"/>
      <c r="L13" s="805"/>
      <c r="M13" s="805"/>
      <c r="N13" s="805"/>
      <c r="O13" s="805"/>
      <c r="P13" s="806"/>
      <c r="Q13" s="807"/>
      <c r="R13" s="808"/>
      <c r="S13" s="808"/>
      <c r="T13" s="808"/>
      <c r="U13" s="808"/>
      <c r="V13" s="808"/>
      <c r="W13" s="808"/>
      <c r="X13" s="808"/>
      <c r="Y13" s="808"/>
      <c r="Z13" s="808"/>
      <c r="AA13" s="808"/>
      <c r="AB13" s="808"/>
      <c r="AC13" s="808"/>
      <c r="AD13" s="808"/>
      <c r="AE13" s="809"/>
      <c r="AF13" s="810"/>
      <c r="AG13" s="811"/>
      <c r="AH13" s="811"/>
      <c r="AI13" s="811"/>
      <c r="AJ13" s="812"/>
      <c r="AK13" s="824"/>
      <c r="AL13" s="825"/>
      <c r="AM13" s="825"/>
      <c r="AN13" s="825"/>
      <c r="AO13" s="825"/>
      <c r="AP13" s="825"/>
      <c r="AQ13" s="825"/>
      <c r="AR13" s="825"/>
      <c r="AS13" s="825"/>
      <c r="AT13" s="825"/>
      <c r="AU13" s="813"/>
      <c r="AV13" s="813"/>
      <c r="AW13" s="813"/>
      <c r="AX13" s="813"/>
      <c r="AY13" s="814"/>
      <c r="AZ13" s="253"/>
      <c r="BA13" s="253"/>
      <c r="BB13" s="253"/>
      <c r="BC13" s="253"/>
      <c r="BD13" s="253"/>
      <c r="BE13" s="254"/>
      <c r="BF13" s="254"/>
      <c r="BG13" s="254"/>
      <c r="BH13" s="254"/>
      <c r="BI13" s="254"/>
      <c r="BJ13" s="254"/>
      <c r="BK13" s="254"/>
      <c r="BL13" s="254"/>
      <c r="BM13" s="254"/>
      <c r="BN13" s="254"/>
      <c r="BO13" s="254"/>
      <c r="BP13" s="254"/>
      <c r="BQ13" s="263">
        <v>7</v>
      </c>
      <c r="BR13" s="264"/>
      <c r="BS13" s="826"/>
      <c r="BT13" s="827"/>
      <c r="BU13" s="827"/>
      <c r="BV13" s="827"/>
      <c r="BW13" s="827"/>
      <c r="BX13" s="827"/>
      <c r="BY13" s="827"/>
      <c r="BZ13" s="827"/>
      <c r="CA13" s="827"/>
      <c r="CB13" s="827"/>
      <c r="CC13" s="827"/>
      <c r="CD13" s="827"/>
      <c r="CE13" s="827"/>
      <c r="CF13" s="827"/>
      <c r="CG13" s="828"/>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801"/>
      <c r="DW13" s="802"/>
      <c r="DX13" s="802"/>
      <c r="DY13" s="802"/>
      <c r="DZ13" s="803"/>
      <c r="EA13" s="255"/>
    </row>
    <row r="14" spans="1:131" s="256" customFormat="1" ht="26.25" customHeight="1" x14ac:dyDescent="0.15">
      <c r="A14" s="262">
        <v>8</v>
      </c>
      <c r="B14" s="804"/>
      <c r="C14" s="805"/>
      <c r="D14" s="805"/>
      <c r="E14" s="805"/>
      <c r="F14" s="805"/>
      <c r="G14" s="805"/>
      <c r="H14" s="805"/>
      <c r="I14" s="805"/>
      <c r="J14" s="805"/>
      <c r="K14" s="805"/>
      <c r="L14" s="805"/>
      <c r="M14" s="805"/>
      <c r="N14" s="805"/>
      <c r="O14" s="805"/>
      <c r="P14" s="806"/>
      <c r="Q14" s="807"/>
      <c r="R14" s="808"/>
      <c r="S14" s="808"/>
      <c r="T14" s="808"/>
      <c r="U14" s="808"/>
      <c r="V14" s="808"/>
      <c r="W14" s="808"/>
      <c r="X14" s="808"/>
      <c r="Y14" s="808"/>
      <c r="Z14" s="808"/>
      <c r="AA14" s="808"/>
      <c r="AB14" s="808"/>
      <c r="AC14" s="808"/>
      <c r="AD14" s="808"/>
      <c r="AE14" s="809"/>
      <c r="AF14" s="810"/>
      <c r="AG14" s="811"/>
      <c r="AH14" s="811"/>
      <c r="AI14" s="811"/>
      <c r="AJ14" s="812"/>
      <c r="AK14" s="824"/>
      <c r="AL14" s="825"/>
      <c r="AM14" s="825"/>
      <c r="AN14" s="825"/>
      <c r="AO14" s="825"/>
      <c r="AP14" s="825"/>
      <c r="AQ14" s="825"/>
      <c r="AR14" s="825"/>
      <c r="AS14" s="825"/>
      <c r="AT14" s="825"/>
      <c r="AU14" s="813"/>
      <c r="AV14" s="813"/>
      <c r="AW14" s="813"/>
      <c r="AX14" s="813"/>
      <c r="AY14" s="814"/>
      <c r="AZ14" s="253"/>
      <c r="BA14" s="253"/>
      <c r="BB14" s="253"/>
      <c r="BC14" s="253"/>
      <c r="BD14" s="253"/>
      <c r="BE14" s="254"/>
      <c r="BF14" s="254"/>
      <c r="BG14" s="254"/>
      <c r="BH14" s="254"/>
      <c r="BI14" s="254"/>
      <c r="BJ14" s="254"/>
      <c r="BK14" s="254"/>
      <c r="BL14" s="254"/>
      <c r="BM14" s="254"/>
      <c r="BN14" s="254"/>
      <c r="BO14" s="254"/>
      <c r="BP14" s="254"/>
      <c r="BQ14" s="263">
        <v>8</v>
      </c>
      <c r="BR14" s="264"/>
      <c r="BS14" s="826"/>
      <c r="BT14" s="827"/>
      <c r="BU14" s="827"/>
      <c r="BV14" s="827"/>
      <c r="BW14" s="827"/>
      <c r="BX14" s="827"/>
      <c r="BY14" s="827"/>
      <c r="BZ14" s="827"/>
      <c r="CA14" s="827"/>
      <c r="CB14" s="827"/>
      <c r="CC14" s="827"/>
      <c r="CD14" s="827"/>
      <c r="CE14" s="827"/>
      <c r="CF14" s="827"/>
      <c r="CG14" s="828"/>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801"/>
      <c r="DW14" s="802"/>
      <c r="DX14" s="802"/>
      <c r="DY14" s="802"/>
      <c r="DZ14" s="803"/>
      <c r="EA14" s="255"/>
    </row>
    <row r="15" spans="1:131" s="256" customFormat="1" ht="26.25" customHeight="1" x14ac:dyDescent="0.15">
      <c r="A15" s="262">
        <v>9</v>
      </c>
      <c r="B15" s="804"/>
      <c r="C15" s="805"/>
      <c r="D15" s="805"/>
      <c r="E15" s="805"/>
      <c r="F15" s="805"/>
      <c r="G15" s="805"/>
      <c r="H15" s="805"/>
      <c r="I15" s="805"/>
      <c r="J15" s="805"/>
      <c r="K15" s="805"/>
      <c r="L15" s="805"/>
      <c r="M15" s="805"/>
      <c r="N15" s="805"/>
      <c r="O15" s="805"/>
      <c r="P15" s="806"/>
      <c r="Q15" s="807"/>
      <c r="R15" s="808"/>
      <c r="S15" s="808"/>
      <c r="T15" s="808"/>
      <c r="U15" s="808"/>
      <c r="V15" s="808"/>
      <c r="W15" s="808"/>
      <c r="X15" s="808"/>
      <c r="Y15" s="808"/>
      <c r="Z15" s="808"/>
      <c r="AA15" s="808"/>
      <c r="AB15" s="808"/>
      <c r="AC15" s="808"/>
      <c r="AD15" s="808"/>
      <c r="AE15" s="809"/>
      <c r="AF15" s="810"/>
      <c r="AG15" s="811"/>
      <c r="AH15" s="811"/>
      <c r="AI15" s="811"/>
      <c r="AJ15" s="812"/>
      <c r="AK15" s="824"/>
      <c r="AL15" s="825"/>
      <c r="AM15" s="825"/>
      <c r="AN15" s="825"/>
      <c r="AO15" s="825"/>
      <c r="AP15" s="825"/>
      <c r="AQ15" s="825"/>
      <c r="AR15" s="825"/>
      <c r="AS15" s="825"/>
      <c r="AT15" s="825"/>
      <c r="AU15" s="813"/>
      <c r="AV15" s="813"/>
      <c r="AW15" s="813"/>
      <c r="AX15" s="813"/>
      <c r="AY15" s="814"/>
      <c r="AZ15" s="253"/>
      <c r="BA15" s="253"/>
      <c r="BB15" s="253"/>
      <c r="BC15" s="253"/>
      <c r="BD15" s="253"/>
      <c r="BE15" s="254"/>
      <c r="BF15" s="254"/>
      <c r="BG15" s="254"/>
      <c r="BH15" s="254"/>
      <c r="BI15" s="254"/>
      <c r="BJ15" s="254"/>
      <c r="BK15" s="254"/>
      <c r="BL15" s="254"/>
      <c r="BM15" s="254"/>
      <c r="BN15" s="254"/>
      <c r="BO15" s="254"/>
      <c r="BP15" s="254"/>
      <c r="BQ15" s="263">
        <v>9</v>
      </c>
      <c r="BR15" s="264"/>
      <c r="BS15" s="826"/>
      <c r="BT15" s="827"/>
      <c r="BU15" s="827"/>
      <c r="BV15" s="827"/>
      <c r="BW15" s="827"/>
      <c r="BX15" s="827"/>
      <c r="BY15" s="827"/>
      <c r="BZ15" s="827"/>
      <c r="CA15" s="827"/>
      <c r="CB15" s="827"/>
      <c r="CC15" s="827"/>
      <c r="CD15" s="827"/>
      <c r="CE15" s="827"/>
      <c r="CF15" s="827"/>
      <c r="CG15" s="828"/>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801"/>
      <c r="DW15" s="802"/>
      <c r="DX15" s="802"/>
      <c r="DY15" s="802"/>
      <c r="DZ15" s="803"/>
      <c r="EA15" s="255"/>
    </row>
    <row r="16" spans="1:131" s="256" customFormat="1" ht="26.25" customHeight="1" x14ac:dyDescent="0.15">
      <c r="A16" s="262">
        <v>10</v>
      </c>
      <c r="B16" s="804"/>
      <c r="C16" s="805"/>
      <c r="D16" s="805"/>
      <c r="E16" s="805"/>
      <c r="F16" s="805"/>
      <c r="G16" s="805"/>
      <c r="H16" s="805"/>
      <c r="I16" s="805"/>
      <c r="J16" s="805"/>
      <c r="K16" s="805"/>
      <c r="L16" s="805"/>
      <c r="M16" s="805"/>
      <c r="N16" s="805"/>
      <c r="O16" s="805"/>
      <c r="P16" s="806"/>
      <c r="Q16" s="807"/>
      <c r="R16" s="808"/>
      <c r="S16" s="808"/>
      <c r="T16" s="808"/>
      <c r="U16" s="808"/>
      <c r="V16" s="808"/>
      <c r="W16" s="808"/>
      <c r="X16" s="808"/>
      <c r="Y16" s="808"/>
      <c r="Z16" s="808"/>
      <c r="AA16" s="808"/>
      <c r="AB16" s="808"/>
      <c r="AC16" s="808"/>
      <c r="AD16" s="808"/>
      <c r="AE16" s="809"/>
      <c r="AF16" s="810"/>
      <c r="AG16" s="811"/>
      <c r="AH16" s="811"/>
      <c r="AI16" s="811"/>
      <c r="AJ16" s="812"/>
      <c r="AK16" s="824"/>
      <c r="AL16" s="825"/>
      <c r="AM16" s="825"/>
      <c r="AN16" s="825"/>
      <c r="AO16" s="825"/>
      <c r="AP16" s="825"/>
      <c r="AQ16" s="825"/>
      <c r="AR16" s="825"/>
      <c r="AS16" s="825"/>
      <c r="AT16" s="825"/>
      <c r="AU16" s="813"/>
      <c r="AV16" s="813"/>
      <c r="AW16" s="813"/>
      <c r="AX16" s="813"/>
      <c r="AY16" s="814"/>
      <c r="AZ16" s="253"/>
      <c r="BA16" s="253"/>
      <c r="BB16" s="253"/>
      <c r="BC16" s="253"/>
      <c r="BD16" s="253"/>
      <c r="BE16" s="254"/>
      <c r="BF16" s="254"/>
      <c r="BG16" s="254"/>
      <c r="BH16" s="254"/>
      <c r="BI16" s="254"/>
      <c r="BJ16" s="254"/>
      <c r="BK16" s="254"/>
      <c r="BL16" s="254"/>
      <c r="BM16" s="254"/>
      <c r="BN16" s="254"/>
      <c r="BO16" s="254"/>
      <c r="BP16" s="254"/>
      <c r="BQ16" s="263">
        <v>10</v>
      </c>
      <c r="BR16" s="264"/>
      <c r="BS16" s="826"/>
      <c r="BT16" s="827"/>
      <c r="BU16" s="827"/>
      <c r="BV16" s="827"/>
      <c r="BW16" s="827"/>
      <c r="BX16" s="827"/>
      <c r="BY16" s="827"/>
      <c r="BZ16" s="827"/>
      <c r="CA16" s="827"/>
      <c r="CB16" s="827"/>
      <c r="CC16" s="827"/>
      <c r="CD16" s="827"/>
      <c r="CE16" s="827"/>
      <c r="CF16" s="827"/>
      <c r="CG16" s="828"/>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801"/>
      <c r="DW16" s="802"/>
      <c r="DX16" s="802"/>
      <c r="DY16" s="802"/>
      <c r="DZ16" s="803"/>
      <c r="EA16" s="255"/>
    </row>
    <row r="17" spans="1:131" s="256" customFormat="1" ht="26.25" customHeight="1" x14ac:dyDescent="0.15">
      <c r="A17" s="262">
        <v>11</v>
      </c>
      <c r="B17" s="804"/>
      <c r="C17" s="805"/>
      <c r="D17" s="805"/>
      <c r="E17" s="805"/>
      <c r="F17" s="805"/>
      <c r="G17" s="805"/>
      <c r="H17" s="805"/>
      <c r="I17" s="805"/>
      <c r="J17" s="805"/>
      <c r="K17" s="805"/>
      <c r="L17" s="805"/>
      <c r="M17" s="805"/>
      <c r="N17" s="805"/>
      <c r="O17" s="805"/>
      <c r="P17" s="806"/>
      <c r="Q17" s="807"/>
      <c r="R17" s="808"/>
      <c r="S17" s="808"/>
      <c r="T17" s="808"/>
      <c r="U17" s="808"/>
      <c r="V17" s="808"/>
      <c r="W17" s="808"/>
      <c r="X17" s="808"/>
      <c r="Y17" s="808"/>
      <c r="Z17" s="808"/>
      <c r="AA17" s="808"/>
      <c r="AB17" s="808"/>
      <c r="AC17" s="808"/>
      <c r="AD17" s="808"/>
      <c r="AE17" s="809"/>
      <c r="AF17" s="810"/>
      <c r="AG17" s="811"/>
      <c r="AH17" s="811"/>
      <c r="AI17" s="811"/>
      <c r="AJ17" s="812"/>
      <c r="AK17" s="824"/>
      <c r="AL17" s="825"/>
      <c r="AM17" s="825"/>
      <c r="AN17" s="825"/>
      <c r="AO17" s="825"/>
      <c r="AP17" s="825"/>
      <c r="AQ17" s="825"/>
      <c r="AR17" s="825"/>
      <c r="AS17" s="825"/>
      <c r="AT17" s="825"/>
      <c r="AU17" s="813"/>
      <c r="AV17" s="813"/>
      <c r="AW17" s="813"/>
      <c r="AX17" s="813"/>
      <c r="AY17" s="814"/>
      <c r="AZ17" s="253"/>
      <c r="BA17" s="253"/>
      <c r="BB17" s="253"/>
      <c r="BC17" s="253"/>
      <c r="BD17" s="253"/>
      <c r="BE17" s="254"/>
      <c r="BF17" s="254"/>
      <c r="BG17" s="254"/>
      <c r="BH17" s="254"/>
      <c r="BI17" s="254"/>
      <c r="BJ17" s="254"/>
      <c r="BK17" s="254"/>
      <c r="BL17" s="254"/>
      <c r="BM17" s="254"/>
      <c r="BN17" s="254"/>
      <c r="BO17" s="254"/>
      <c r="BP17" s="254"/>
      <c r="BQ17" s="263">
        <v>11</v>
      </c>
      <c r="BR17" s="264"/>
      <c r="BS17" s="826"/>
      <c r="BT17" s="827"/>
      <c r="BU17" s="827"/>
      <c r="BV17" s="827"/>
      <c r="BW17" s="827"/>
      <c r="BX17" s="827"/>
      <c r="BY17" s="827"/>
      <c r="BZ17" s="827"/>
      <c r="CA17" s="827"/>
      <c r="CB17" s="827"/>
      <c r="CC17" s="827"/>
      <c r="CD17" s="827"/>
      <c r="CE17" s="827"/>
      <c r="CF17" s="827"/>
      <c r="CG17" s="828"/>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801"/>
      <c r="DW17" s="802"/>
      <c r="DX17" s="802"/>
      <c r="DY17" s="802"/>
      <c r="DZ17" s="803"/>
      <c r="EA17" s="255"/>
    </row>
    <row r="18" spans="1:131" s="256" customFormat="1" ht="26.25" customHeight="1" x14ac:dyDescent="0.15">
      <c r="A18" s="262">
        <v>12</v>
      </c>
      <c r="B18" s="804"/>
      <c r="C18" s="805"/>
      <c r="D18" s="805"/>
      <c r="E18" s="805"/>
      <c r="F18" s="805"/>
      <c r="G18" s="805"/>
      <c r="H18" s="805"/>
      <c r="I18" s="805"/>
      <c r="J18" s="805"/>
      <c r="K18" s="805"/>
      <c r="L18" s="805"/>
      <c r="M18" s="805"/>
      <c r="N18" s="805"/>
      <c r="O18" s="805"/>
      <c r="P18" s="806"/>
      <c r="Q18" s="807"/>
      <c r="R18" s="808"/>
      <c r="S18" s="808"/>
      <c r="T18" s="808"/>
      <c r="U18" s="808"/>
      <c r="V18" s="808"/>
      <c r="W18" s="808"/>
      <c r="X18" s="808"/>
      <c r="Y18" s="808"/>
      <c r="Z18" s="808"/>
      <c r="AA18" s="808"/>
      <c r="AB18" s="808"/>
      <c r="AC18" s="808"/>
      <c r="AD18" s="808"/>
      <c r="AE18" s="809"/>
      <c r="AF18" s="810"/>
      <c r="AG18" s="811"/>
      <c r="AH18" s="811"/>
      <c r="AI18" s="811"/>
      <c r="AJ18" s="812"/>
      <c r="AK18" s="824"/>
      <c r="AL18" s="825"/>
      <c r="AM18" s="825"/>
      <c r="AN18" s="825"/>
      <c r="AO18" s="825"/>
      <c r="AP18" s="825"/>
      <c r="AQ18" s="825"/>
      <c r="AR18" s="825"/>
      <c r="AS18" s="825"/>
      <c r="AT18" s="825"/>
      <c r="AU18" s="813"/>
      <c r="AV18" s="813"/>
      <c r="AW18" s="813"/>
      <c r="AX18" s="813"/>
      <c r="AY18" s="814"/>
      <c r="AZ18" s="253"/>
      <c r="BA18" s="253"/>
      <c r="BB18" s="253"/>
      <c r="BC18" s="253"/>
      <c r="BD18" s="253"/>
      <c r="BE18" s="254"/>
      <c r="BF18" s="254"/>
      <c r="BG18" s="254"/>
      <c r="BH18" s="254"/>
      <c r="BI18" s="254"/>
      <c r="BJ18" s="254"/>
      <c r="BK18" s="254"/>
      <c r="BL18" s="254"/>
      <c r="BM18" s="254"/>
      <c r="BN18" s="254"/>
      <c r="BO18" s="254"/>
      <c r="BP18" s="254"/>
      <c r="BQ18" s="263">
        <v>12</v>
      </c>
      <c r="BR18" s="264"/>
      <c r="BS18" s="826"/>
      <c r="BT18" s="827"/>
      <c r="BU18" s="827"/>
      <c r="BV18" s="827"/>
      <c r="BW18" s="827"/>
      <c r="BX18" s="827"/>
      <c r="BY18" s="827"/>
      <c r="BZ18" s="827"/>
      <c r="CA18" s="827"/>
      <c r="CB18" s="827"/>
      <c r="CC18" s="827"/>
      <c r="CD18" s="827"/>
      <c r="CE18" s="827"/>
      <c r="CF18" s="827"/>
      <c r="CG18" s="828"/>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801"/>
      <c r="DW18" s="802"/>
      <c r="DX18" s="802"/>
      <c r="DY18" s="802"/>
      <c r="DZ18" s="803"/>
      <c r="EA18" s="255"/>
    </row>
    <row r="19" spans="1:131" s="256" customFormat="1" ht="26.25" customHeight="1" x14ac:dyDescent="0.15">
      <c r="A19" s="262">
        <v>13</v>
      </c>
      <c r="B19" s="804"/>
      <c r="C19" s="805"/>
      <c r="D19" s="805"/>
      <c r="E19" s="805"/>
      <c r="F19" s="805"/>
      <c r="G19" s="805"/>
      <c r="H19" s="805"/>
      <c r="I19" s="805"/>
      <c r="J19" s="805"/>
      <c r="K19" s="805"/>
      <c r="L19" s="805"/>
      <c r="M19" s="805"/>
      <c r="N19" s="805"/>
      <c r="O19" s="805"/>
      <c r="P19" s="806"/>
      <c r="Q19" s="807"/>
      <c r="R19" s="808"/>
      <c r="S19" s="808"/>
      <c r="T19" s="808"/>
      <c r="U19" s="808"/>
      <c r="V19" s="808"/>
      <c r="W19" s="808"/>
      <c r="X19" s="808"/>
      <c r="Y19" s="808"/>
      <c r="Z19" s="808"/>
      <c r="AA19" s="808"/>
      <c r="AB19" s="808"/>
      <c r="AC19" s="808"/>
      <c r="AD19" s="808"/>
      <c r="AE19" s="809"/>
      <c r="AF19" s="810"/>
      <c r="AG19" s="811"/>
      <c r="AH19" s="811"/>
      <c r="AI19" s="811"/>
      <c r="AJ19" s="812"/>
      <c r="AK19" s="824"/>
      <c r="AL19" s="825"/>
      <c r="AM19" s="825"/>
      <c r="AN19" s="825"/>
      <c r="AO19" s="825"/>
      <c r="AP19" s="825"/>
      <c r="AQ19" s="825"/>
      <c r="AR19" s="825"/>
      <c r="AS19" s="825"/>
      <c r="AT19" s="825"/>
      <c r="AU19" s="813"/>
      <c r="AV19" s="813"/>
      <c r="AW19" s="813"/>
      <c r="AX19" s="813"/>
      <c r="AY19" s="814"/>
      <c r="AZ19" s="253"/>
      <c r="BA19" s="253"/>
      <c r="BB19" s="253"/>
      <c r="BC19" s="253"/>
      <c r="BD19" s="253"/>
      <c r="BE19" s="254"/>
      <c r="BF19" s="254"/>
      <c r="BG19" s="254"/>
      <c r="BH19" s="254"/>
      <c r="BI19" s="254"/>
      <c r="BJ19" s="254"/>
      <c r="BK19" s="254"/>
      <c r="BL19" s="254"/>
      <c r="BM19" s="254"/>
      <c r="BN19" s="254"/>
      <c r="BO19" s="254"/>
      <c r="BP19" s="254"/>
      <c r="BQ19" s="263">
        <v>13</v>
      </c>
      <c r="BR19" s="264"/>
      <c r="BS19" s="826"/>
      <c r="BT19" s="827"/>
      <c r="BU19" s="827"/>
      <c r="BV19" s="827"/>
      <c r="BW19" s="827"/>
      <c r="BX19" s="827"/>
      <c r="BY19" s="827"/>
      <c r="BZ19" s="827"/>
      <c r="CA19" s="827"/>
      <c r="CB19" s="827"/>
      <c r="CC19" s="827"/>
      <c r="CD19" s="827"/>
      <c r="CE19" s="827"/>
      <c r="CF19" s="827"/>
      <c r="CG19" s="828"/>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801"/>
      <c r="DW19" s="802"/>
      <c r="DX19" s="802"/>
      <c r="DY19" s="802"/>
      <c r="DZ19" s="803"/>
      <c r="EA19" s="255"/>
    </row>
    <row r="20" spans="1:131" s="256" customFormat="1" ht="26.25" customHeight="1" x14ac:dyDescent="0.15">
      <c r="A20" s="262">
        <v>14</v>
      </c>
      <c r="B20" s="804"/>
      <c r="C20" s="805"/>
      <c r="D20" s="805"/>
      <c r="E20" s="805"/>
      <c r="F20" s="805"/>
      <c r="G20" s="805"/>
      <c r="H20" s="805"/>
      <c r="I20" s="805"/>
      <c r="J20" s="805"/>
      <c r="K20" s="805"/>
      <c r="L20" s="805"/>
      <c r="M20" s="805"/>
      <c r="N20" s="805"/>
      <c r="O20" s="805"/>
      <c r="P20" s="806"/>
      <c r="Q20" s="807"/>
      <c r="R20" s="808"/>
      <c r="S20" s="808"/>
      <c r="T20" s="808"/>
      <c r="U20" s="808"/>
      <c r="V20" s="808"/>
      <c r="W20" s="808"/>
      <c r="X20" s="808"/>
      <c r="Y20" s="808"/>
      <c r="Z20" s="808"/>
      <c r="AA20" s="808"/>
      <c r="AB20" s="808"/>
      <c r="AC20" s="808"/>
      <c r="AD20" s="808"/>
      <c r="AE20" s="809"/>
      <c r="AF20" s="810"/>
      <c r="AG20" s="811"/>
      <c r="AH20" s="811"/>
      <c r="AI20" s="811"/>
      <c r="AJ20" s="812"/>
      <c r="AK20" s="824"/>
      <c r="AL20" s="825"/>
      <c r="AM20" s="825"/>
      <c r="AN20" s="825"/>
      <c r="AO20" s="825"/>
      <c r="AP20" s="825"/>
      <c r="AQ20" s="825"/>
      <c r="AR20" s="825"/>
      <c r="AS20" s="825"/>
      <c r="AT20" s="825"/>
      <c r="AU20" s="813"/>
      <c r="AV20" s="813"/>
      <c r="AW20" s="813"/>
      <c r="AX20" s="813"/>
      <c r="AY20" s="814"/>
      <c r="AZ20" s="253"/>
      <c r="BA20" s="253"/>
      <c r="BB20" s="253"/>
      <c r="BC20" s="253"/>
      <c r="BD20" s="253"/>
      <c r="BE20" s="254"/>
      <c r="BF20" s="254"/>
      <c r="BG20" s="254"/>
      <c r="BH20" s="254"/>
      <c r="BI20" s="254"/>
      <c r="BJ20" s="254"/>
      <c r="BK20" s="254"/>
      <c r="BL20" s="254"/>
      <c r="BM20" s="254"/>
      <c r="BN20" s="254"/>
      <c r="BO20" s="254"/>
      <c r="BP20" s="254"/>
      <c r="BQ20" s="263">
        <v>14</v>
      </c>
      <c r="BR20" s="264"/>
      <c r="BS20" s="826"/>
      <c r="BT20" s="827"/>
      <c r="BU20" s="827"/>
      <c r="BV20" s="827"/>
      <c r="BW20" s="827"/>
      <c r="BX20" s="827"/>
      <c r="BY20" s="827"/>
      <c r="BZ20" s="827"/>
      <c r="CA20" s="827"/>
      <c r="CB20" s="827"/>
      <c r="CC20" s="827"/>
      <c r="CD20" s="827"/>
      <c r="CE20" s="827"/>
      <c r="CF20" s="827"/>
      <c r="CG20" s="828"/>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801"/>
      <c r="DW20" s="802"/>
      <c r="DX20" s="802"/>
      <c r="DY20" s="802"/>
      <c r="DZ20" s="803"/>
      <c r="EA20" s="255"/>
    </row>
    <row r="21" spans="1:131" s="256" customFormat="1" ht="26.25" customHeight="1" thickBot="1" x14ac:dyDescent="0.2">
      <c r="A21" s="262">
        <v>15</v>
      </c>
      <c r="B21" s="804"/>
      <c r="C21" s="805"/>
      <c r="D21" s="805"/>
      <c r="E21" s="805"/>
      <c r="F21" s="805"/>
      <c r="G21" s="805"/>
      <c r="H21" s="805"/>
      <c r="I21" s="805"/>
      <c r="J21" s="805"/>
      <c r="K21" s="805"/>
      <c r="L21" s="805"/>
      <c r="M21" s="805"/>
      <c r="N21" s="805"/>
      <c r="O21" s="805"/>
      <c r="P21" s="806"/>
      <c r="Q21" s="807"/>
      <c r="R21" s="808"/>
      <c r="S21" s="808"/>
      <c r="T21" s="808"/>
      <c r="U21" s="808"/>
      <c r="V21" s="808"/>
      <c r="W21" s="808"/>
      <c r="X21" s="808"/>
      <c r="Y21" s="808"/>
      <c r="Z21" s="808"/>
      <c r="AA21" s="808"/>
      <c r="AB21" s="808"/>
      <c r="AC21" s="808"/>
      <c r="AD21" s="808"/>
      <c r="AE21" s="809"/>
      <c r="AF21" s="810"/>
      <c r="AG21" s="811"/>
      <c r="AH21" s="811"/>
      <c r="AI21" s="811"/>
      <c r="AJ21" s="812"/>
      <c r="AK21" s="824"/>
      <c r="AL21" s="825"/>
      <c r="AM21" s="825"/>
      <c r="AN21" s="825"/>
      <c r="AO21" s="825"/>
      <c r="AP21" s="825"/>
      <c r="AQ21" s="825"/>
      <c r="AR21" s="825"/>
      <c r="AS21" s="825"/>
      <c r="AT21" s="825"/>
      <c r="AU21" s="813"/>
      <c r="AV21" s="813"/>
      <c r="AW21" s="813"/>
      <c r="AX21" s="813"/>
      <c r="AY21" s="814"/>
      <c r="AZ21" s="253"/>
      <c r="BA21" s="253"/>
      <c r="BB21" s="253"/>
      <c r="BC21" s="253"/>
      <c r="BD21" s="253"/>
      <c r="BE21" s="254"/>
      <c r="BF21" s="254"/>
      <c r="BG21" s="254"/>
      <c r="BH21" s="254"/>
      <c r="BI21" s="254"/>
      <c r="BJ21" s="254"/>
      <c r="BK21" s="254"/>
      <c r="BL21" s="254"/>
      <c r="BM21" s="254"/>
      <c r="BN21" s="254"/>
      <c r="BO21" s="254"/>
      <c r="BP21" s="254"/>
      <c r="BQ21" s="263">
        <v>15</v>
      </c>
      <c r="BR21" s="264"/>
      <c r="BS21" s="826"/>
      <c r="BT21" s="827"/>
      <c r="BU21" s="827"/>
      <c r="BV21" s="827"/>
      <c r="BW21" s="827"/>
      <c r="BX21" s="827"/>
      <c r="BY21" s="827"/>
      <c r="BZ21" s="827"/>
      <c r="CA21" s="827"/>
      <c r="CB21" s="827"/>
      <c r="CC21" s="827"/>
      <c r="CD21" s="827"/>
      <c r="CE21" s="827"/>
      <c r="CF21" s="827"/>
      <c r="CG21" s="828"/>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801"/>
      <c r="DW21" s="802"/>
      <c r="DX21" s="802"/>
      <c r="DY21" s="802"/>
      <c r="DZ21" s="803"/>
      <c r="EA21" s="255"/>
    </row>
    <row r="22" spans="1:131" s="256" customFormat="1" ht="26.25" customHeight="1" x14ac:dyDescent="0.15">
      <c r="A22" s="262">
        <v>16</v>
      </c>
      <c r="B22" s="804"/>
      <c r="C22" s="805"/>
      <c r="D22" s="805"/>
      <c r="E22" s="805"/>
      <c r="F22" s="805"/>
      <c r="G22" s="805"/>
      <c r="H22" s="805"/>
      <c r="I22" s="805"/>
      <c r="J22" s="805"/>
      <c r="K22" s="805"/>
      <c r="L22" s="805"/>
      <c r="M22" s="805"/>
      <c r="N22" s="805"/>
      <c r="O22" s="805"/>
      <c r="P22" s="806"/>
      <c r="Q22" s="839"/>
      <c r="R22" s="840"/>
      <c r="S22" s="840"/>
      <c r="T22" s="840"/>
      <c r="U22" s="840"/>
      <c r="V22" s="840"/>
      <c r="W22" s="840"/>
      <c r="X22" s="840"/>
      <c r="Y22" s="840"/>
      <c r="Z22" s="840"/>
      <c r="AA22" s="840"/>
      <c r="AB22" s="840"/>
      <c r="AC22" s="840"/>
      <c r="AD22" s="840"/>
      <c r="AE22" s="841"/>
      <c r="AF22" s="810"/>
      <c r="AG22" s="811"/>
      <c r="AH22" s="811"/>
      <c r="AI22" s="811"/>
      <c r="AJ22" s="812"/>
      <c r="AK22" s="854"/>
      <c r="AL22" s="855"/>
      <c r="AM22" s="855"/>
      <c r="AN22" s="855"/>
      <c r="AO22" s="855"/>
      <c r="AP22" s="855"/>
      <c r="AQ22" s="855"/>
      <c r="AR22" s="855"/>
      <c r="AS22" s="855"/>
      <c r="AT22" s="855"/>
      <c r="AU22" s="856"/>
      <c r="AV22" s="856"/>
      <c r="AW22" s="856"/>
      <c r="AX22" s="856"/>
      <c r="AY22" s="857"/>
      <c r="AZ22" s="858" t="s">
        <v>386</v>
      </c>
      <c r="BA22" s="858"/>
      <c r="BB22" s="858"/>
      <c r="BC22" s="858"/>
      <c r="BD22" s="859"/>
      <c r="BE22" s="254"/>
      <c r="BF22" s="254"/>
      <c r="BG22" s="254"/>
      <c r="BH22" s="254"/>
      <c r="BI22" s="254"/>
      <c r="BJ22" s="254"/>
      <c r="BK22" s="254"/>
      <c r="BL22" s="254"/>
      <c r="BM22" s="254"/>
      <c r="BN22" s="254"/>
      <c r="BO22" s="254"/>
      <c r="BP22" s="254"/>
      <c r="BQ22" s="263">
        <v>16</v>
      </c>
      <c r="BR22" s="264"/>
      <c r="BS22" s="826"/>
      <c r="BT22" s="827"/>
      <c r="BU22" s="827"/>
      <c r="BV22" s="827"/>
      <c r="BW22" s="827"/>
      <c r="BX22" s="827"/>
      <c r="BY22" s="827"/>
      <c r="BZ22" s="827"/>
      <c r="CA22" s="827"/>
      <c r="CB22" s="827"/>
      <c r="CC22" s="827"/>
      <c r="CD22" s="827"/>
      <c r="CE22" s="827"/>
      <c r="CF22" s="827"/>
      <c r="CG22" s="828"/>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801"/>
      <c r="DW22" s="802"/>
      <c r="DX22" s="802"/>
      <c r="DY22" s="802"/>
      <c r="DZ22" s="803"/>
      <c r="EA22" s="255"/>
    </row>
    <row r="23" spans="1:131" s="256" customFormat="1" ht="26.25" customHeight="1" thickBot="1" x14ac:dyDescent="0.2">
      <c r="A23" s="265" t="s">
        <v>387</v>
      </c>
      <c r="B23" s="842" t="s">
        <v>388</v>
      </c>
      <c r="C23" s="843"/>
      <c r="D23" s="843"/>
      <c r="E23" s="843"/>
      <c r="F23" s="843"/>
      <c r="G23" s="843"/>
      <c r="H23" s="843"/>
      <c r="I23" s="843"/>
      <c r="J23" s="843"/>
      <c r="K23" s="843"/>
      <c r="L23" s="843"/>
      <c r="M23" s="843"/>
      <c r="N23" s="843"/>
      <c r="O23" s="843"/>
      <c r="P23" s="844"/>
      <c r="Q23" s="845">
        <v>6824</v>
      </c>
      <c r="R23" s="846"/>
      <c r="S23" s="846"/>
      <c r="T23" s="846"/>
      <c r="U23" s="846"/>
      <c r="V23" s="846">
        <v>6775</v>
      </c>
      <c r="W23" s="846"/>
      <c r="X23" s="846"/>
      <c r="Y23" s="846"/>
      <c r="Z23" s="846"/>
      <c r="AA23" s="846">
        <v>49</v>
      </c>
      <c r="AB23" s="846"/>
      <c r="AC23" s="846"/>
      <c r="AD23" s="846"/>
      <c r="AE23" s="847"/>
      <c r="AF23" s="848">
        <v>38</v>
      </c>
      <c r="AG23" s="846"/>
      <c r="AH23" s="846"/>
      <c r="AI23" s="846"/>
      <c r="AJ23" s="849"/>
      <c r="AK23" s="850"/>
      <c r="AL23" s="851"/>
      <c r="AM23" s="851"/>
      <c r="AN23" s="851"/>
      <c r="AO23" s="851"/>
      <c r="AP23" s="846">
        <v>6399</v>
      </c>
      <c r="AQ23" s="846"/>
      <c r="AR23" s="846"/>
      <c r="AS23" s="846"/>
      <c r="AT23" s="846"/>
      <c r="AU23" s="852"/>
      <c r="AV23" s="852"/>
      <c r="AW23" s="852"/>
      <c r="AX23" s="852"/>
      <c r="AY23" s="853"/>
      <c r="AZ23" s="861" t="s">
        <v>136</v>
      </c>
      <c r="BA23" s="862"/>
      <c r="BB23" s="862"/>
      <c r="BC23" s="862"/>
      <c r="BD23" s="863"/>
      <c r="BE23" s="254"/>
      <c r="BF23" s="254"/>
      <c r="BG23" s="254"/>
      <c r="BH23" s="254"/>
      <c r="BI23" s="254"/>
      <c r="BJ23" s="254"/>
      <c r="BK23" s="254"/>
      <c r="BL23" s="254"/>
      <c r="BM23" s="254"/>
      <c r="BN23" s="254"/>
      <c r="BO23" s="254"/>
      <c r="BP23" s="254"/>
      <c r="BQ23" s="263">
        <v>17</v>
      </c>
      <c r="BR23" s="264"/>
      <c r="BS23" s="826"/>
      <c r="BT23" s="827"/>
      <c r="BU23" s="827"/>
      <c r="BV23" s="827"/>
      <c r="BW23" s="827"/>
      <c r="BX23" s="827"/>
      <c r="BY23" s="827"/>
      <c r="BZ23" s="827"/>
      <c r="CA23" s="827"/>
      <c r="CB23" s="827"/>
      <c r="CC23" s="827"/>
      <c r="CD23" s="827"/>
      <c r="CE23" s="827"/>
      <c r="CF23" s="827"/>
      <c r="CG23" s="828"/>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801"/>
      <c r="DW23" s="802"/>
      <c r="DX23" s="802"/>
      <c r="DY23" s="802"/>
      <c r="DZ23" s="803"/>
      <c r="EA23" s="255"/>
    </row>
    <row r="24" spans="1:131" s="256" customFormat="1" ht="26.25" customHeight="1" x14ac:dyDescent="0.15">
      <c r="A24" s="860" t="s">
        <v>389</v>
      </c>
      <c r="B24" s="860"/>
      <c r="C24" s="860"/>
      <c r="D24" s="860"/>
      <c r="E24" s="860"/>
      <c r="F24" s="860"/>
      <c r="G24" s="860"/>
      <c r="H24" s="860"/>
      <c r="I24" s="860"/>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0"/>
      <c r="AT24" s="860"/>
      <c r="AU24" s="860"/>
      <c r="AV24" s="860"/>
      <c r="AW24" s="860"/>
      <c r="AX24" s="860"/>
      <c r="AY24" s="860"/>
      <c r="AZ24" s="253"/>
      <c r="BA24" s="253"/>
      <c r="BB24" s="253"/>
      <c r="BC24" s="253"/>
      <c r="BD24" s="253"/>
      <c r="BE24" s="254"/>
      <c r="BF24" s="254"/>
      <c r="BG24" s="254"/>
      <c r="BH24" s="254"/>
      <c r="BI24" s="254"/>
      <c r="BJ24" s="254"/>
      <c r="BK24" s="254"/>
      <c r="BL24" s="254"/>
      <c r="BM24" s="254"/>
      <c r="BN24" s="254"/>
      <c r="BO24" s="254"/>
      <c r="BP24" s="254"/>
      <c r="BQ24" s="263">
        <v>18</v>
      </c>
      <c r="BR24" s="264"/>
      <c r="BS24" s="826"/>
      <c r="BT24" s="827"/>
      <c r="BU24" s="827"/>
      <c r="BV24" s="827"/>
      <c r="BW24" s="827"/>
      <c r="BX24" s="827"/>
      <c r="BY24" s="827"/>
      <c r="BZ24" s="827"/>
      <c r="CA24" s="827"/>
      <c r="CB24" s="827"/>
      <c r="CC24" s="827"/>
      <c r="CD24" s="827"/>
      <c r="CE24" s="827"/>
      <c r="CF24" s="827"/>
      <c r="CG24" s="828"/>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801"/>
      <c r="DW24" s="802"/>
      <c r="DX24" s="802"/>
      <c r="DY24" s="802"/>
      <c r="DZ24" s="803"/>
      <c r="EA24" s="255"/>
    </row>
    <row r="25" spans="1:131" s="248" customFormat="1" ht="26.25" customHeight="1" thickBot="1" x14ac:dyDescent="0.2">
      <c r="A25" s="818" t="s">
        <v>390</v>
      </c>
      <c r="B25" s="818"/>
      <c r="C25" s="818"/>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818"/>
      <c r="BE25" s="818"/>
      <c r="BF25" s="818"/>
      <c r="BG25" s="818"/>
      <c r="BH25" s="818"/>
      <c r="BI25" s="818"/>
      <c r="BJ25" s="253"/>
      <c r="BK25" s="253"/>
      <c r="BL25" s="253"/>
      <c r="BM25" s="253"/>
      <c r="BN25" s="253"/>
      <c r="BO25" s="266"/>
      <c r="BP25" s="266"/>
      <c r="BQ25" s="263">
        <v>19</v>
      </c>
      <c r="BR25" s="264"/>
      <c r="BS25" s="826"/>
      <c r="BT25" s="827"/>
      <c r="BU25" s="827"/>
      <c r="BV25" s="827"/>
      <c r="BW25" s="827"/>
      <c r="BX25" s="827"/>
      <c r="BY25" s="827"/>
      <c r="BZ25" s="827"/>
      <c r="CA25" s="827"/>
      <c r="CB25" s="827"/>
      <c r="CC25" s="827"/>
      <c r="CD25" s="827"/>
      <c r="CE25" s="827"/>
      <c r="CF25" s="827"/>
      <c r="CG25" s="828"/>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801"/>
      <c r="DW25" s="802"/>
      <c r="DX25" s="802"/>
      <c r="DY25" s="802"/>
      <c r="DZ25" s="803"/>
      <c r="EA25" s="247"/>
    </row>
    <row r="26" spans="1:131" s="248" customFormat="1" ht="26.25" customHeight="1" x14ac:dyDescent="0.15">
      <c r="A26" s="792" t="s">
        <v>368</v>
      </c>
      <c r="B26" s="793"/>
      <c r="C26" s="793"/>
      <c r="D26" s="793"/>
      <c r="E26" s="793"/>
      <c r="F26" s="793"/>
      <c r="G26" s="793"/>
      <c r="H26" s="793"/>
      <c r="I26" s="793"/>
      <c r="J26" s="793"/>
      <c r="K26" s="793"/>
      <c r="L26" s="793"/>
      <c r="M26" s="793"/>
      <c r="N26" s="793"/>
      <c r="O26" s="793"/>
      <c r="P26" s="794"/>
      <c r="Q26" s="769" t="s">
        <v>391</v>
      </c>
      <c r="R26" s="770"/>
      <c r="S26" s="770"/>
      <c r="T26" s="770"/>
      <c r="U26" s="771"/>
      <c r="V26" s="769" t="s">
        <v>392</v>
      </c>
      <c r="W26" s="770"/>
      <c r="X26" s="770"/>
      <c r="Y26" s="770"/>
      <c r="Z26" s="771"/>
      <c r="AA26" s="769" t="s">
        <v>393</v>
      </c>
      <c r="AB26" s="770"/>
      <c r="AC26" s="770"/>
      <c r="AD26" s="770"/>
      <c r="AE26" s="770"/>
      <c r="AF26" s="864" t="s">
        <v>394</v>
      </c>
      <c r="AG26" s="865"/>
      <c r="AH26" s="865"/>
      <c r="AI26" s="865"/>
      <c r="AJ26" s="866"/>
      <c r="AK26" s="770" t="s">
        <v>395</v>
      </c>
      <c r="AL26" s="770"/>
      <c r="AM26" s="770"/>
      <c r="AN26" s="770"/>
      <c r="AO26" s="771"/>
      <c r="AP26" s="769" t="s">
        <v>396</v>
      </c>
      <c r="AQ26" s="770"/>
      <c r="AR26" s="770"/>
      <c r="AS26" s="770"/>
      <c r="AT26" s="771"/>
      <c r="AU26" s="769" t="s">
        <v>397</v>
      </c>
      <c r="AV26" s="770"/>
      <c r="AW26" s="770"/>
      <c r="AX26" s="770"/>
      <c r="AY26" s="771"/>
      <c r="AZ26" s="769" t="s">
        <v>398</v>
      </c>
      <c r="BA26" s="770"/>
      <c r="BB26" s="770"/>
      <c r="BC26" s="770"/>
      <c r="BD26" s="771"/>
      <c r="BE26" s="769" t="s">
        <v>375</v>
      </c>
      <c r="BF26" s="770"/>
      <c r="BG26" s="770"/>
      <c r="BH26" s="770"/>
      <c r="BI26" s="781"/>
      <c r="BJ26" s="253"/>
      <c r="BK26" s="253"/>
      <c r="BL26" s="253"/>
      <c r="BM26" s="253"/>
      <c r="BN26" s="253"/>
      <c r="BO26" s="266"/>
      <c r="BP26" s="266"/>
      <c r="BQ26" s="263">
        <v>20</v>
      </c>
      <c r="BR26" s="264"/>
      <c r="BS26" s="826"/>
      <c r="BT26" s="827"/>
      <c r="BU26" s="827"/>
      <c r="BV26" s="827"/>
      <c r="BW26" s="827"/>
      <c r="BX26" s="827"/>
      <c r="BY26" s="827"/>
      <c r="BZ26" s="827"/>
      <c r="CA26" s="827"/>
      <c r="CB26" s="827"/>
      <c r="CC26" s="827"/>
      <c r="CD26" s="827"/>
      <c r="CE26" s="827"/>
      <c r="CF26" s="827"/>
      <c r="CG26" s="828"/>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801"/>
      <c r="DW26" s="802"/>
      <c r="DX26" s="802"/>
      <c r="DY26" s="802"/>
      <c r="DZ26" s="803"/>
      <c r="EA26" s="247"/>
    </row>
    <row r="27" spans="1:131" s="248" customFormat="1" ht="26.25" customHeight="1" thickBot="1" x14ac:dyDescent="0.2">
      <c r="A27" s="795"/>
      <c r="B27" s="796"/>
      <c r="C27" s="796"/>
      <c r="D27" s="796"/>
      <c r="E27" s="796"/>
      <c r="F27" s="796"/>
      <c r="G27" s="796"/>
      <c r="H27" s="796"/>
      <c r="I27" s="796"/>
      <c r="J27" s="796"/>
      <c r="K27" s="796"/>
      <c r="L27" s="796"/>
      <c r="M27" s="796"/>
      <c r="N27" s="796"/>
      <c r="O27" s="796"/>
      <c r="P27" s="797"/>
      <c r="Q27" s="772"/>
      <c r="R27" s="773"/>
      <c r="S27" s="773"/>
      <c r="T27" s="773"/>
      <c r="U27" s="774"/>
      <c r="V27" s="772"/>
      <c r="W27" s="773"/>
      <c r="X27" s="773"/>
      <c r="Y27" s="773"/>
      <c r="Z27" s="774"/>
      <c r="AA27" s="772"/>
      <c r="AB27" s="773"/>
      <c r="AC27" s="773"/>
      <c r="AD27" s="773"/>
      <c r="AE27" s="773"/>
      <c r="AF27" s="867"/>
      <c r="AG27" s="868"/>
      <c r="AH27" s="868"/>
      <c r="AI27" s="868"/>
      <c r="AJ27" s="869"/>
      <c r="AK27" s="773"/>
      <c r="AL27" s="773"/>
      <c r="AM27" s="773"/>
      <c r="AN27" s="773"/>
      <c r="AO27" s="774"/>
      <c r="AP27" s="772"/>
      <c r="AQ27" s="773"/>
      <c r="AR27" s="773"/>
      <c r="AS27" s="773"/>
      <c r="AT27" s="774"/>
      <c r="AU27" s="772"/>
      <c r="AV27" s="773"/>
      <c r="AW27" s="773"/>
      <c r="AX27" s="773"/>
      <c r="AY27" s="774"/>
      <c r="AZ27" s="772"/>
      <c r="BA27" s="773"/>
      <c r="BB27" s="773"/>
      <c r="BC27" s="773"/>
      <c r="BD27" s="774"/>
      <c r="BE27" s="772"/>
      <c r="BF27" s="773"/>
      <c r="BG27" s="773"/>
      <c r="BH27" s="773"/>
      <c r="BI27" s="782"/>
      <c r="BJ27" s="253"/>
      <c r="BK27" s="253"/>
      <c r="BL27" s="253"/>
      <c r="BM27" s="253"/>
      <c r="BN27" s="253"/>
      <c r="BO27" s="266"/>
      <c r="BP27" s="266"/>
      <c r="BQ27" s="263">
        <v>21</v>
      </c>
      <c r="BR27" s="264"/>
      <c r="BS27" s="826"/>
      <c r="BT27" s="827"/>
      <c r="BU27" s="827"/>
      <c r="BV27" s="827"/>
      <c r="BW27" s="827"/>
      <c r="BX27" s="827"/>
      <c r="BY27" s="827"/>
      <c r="BZ27" s="827"/>
      <c r="CA27" s="827"/>
      <c r="CB27" s="827"/>
      <c r="CC27" s="827"/>
      <c r="CD27" s="827"/>
      <c r="CE27" s="827"/>
      <c r="CF27" s="827"/>
      <c r="CG27" s="828"/>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801"/>
      <c r="DW27" s="802"/>
      <c r="DX27" s="802"/>
      <c r="DY27" s="802"/>
      <c r="DZ27" s="803"/>
      <c r="EA27" s="247"/>
    </row>
    <row r="28" spans="1:131" s="248" customFormat="1" ht="26.25" customHeight="1" thickTop="1" x14ac:dyDescent="0.15">
      <c r="A28" s="267">
        <v>1</v>
      </c>
      <c r="B28" s="783" t="s">
        <v>399</v>
      </c>
      <c r="C28" s="784"/>
      <c r="D28" s="784"/>
      <c r="E28" s="784"/>
      <c r="F28" s="784"/>
      <c r="G28" s="784"/>
      <c r="H28" s="784"/>
      <c r="I28" s="784"/>
      <c r="J28" s="784"/>
      <c r="K28" s="784"/>
      <c r="L28" s="784"/>
      <c r="M28" s="784"/>
      <c r="N28" s="784"/>
      <c r="O28" s="784"/>
      <c r="P28" s="785"/>
      <c r="Q28" s="874">
        <v>1091</v>
      </c>
      <c r="R28" s="875"/>
      <c r="S28" s="875"/>
      <c r="T28" s="875"/>
      <c r="U28" s="875"/>
      <c r="V28" s="875">
        <v>1079</v>
      </c>
      <c r="W28" s="875"/>
      <c r="X28" s="875"/>
      <c r="Y28" s="875"/>
      <c r="Z28" s="875"/>
      <c r="AA28" s="875">
        <v>12</v>
      </c>
      <c r="AB28" s="875"/>
      <c r="AC28" s="875"/>
      <c r="AD28" s="875"/>
      <c r="AE28" s="876"/>
      <c r="AF28" s="877">
        <v>12</v>
      </c>
      <c r="AG28" s="875"/>
      <c r="AH28" s="875"/>
      <c r="AI28" s="875"/>
      <c r="AJ28" s="878"/>
      <c r="AK28" s="879">
        <v>98</v>
      </c>
      <c r="AL28" s="870"/>
      <c r="AM28" s="870"/>
      <c r="AN28" s="870"/>
      <c r="AO28" s="870"/>
      <c r="AP28" s="870" t="s">
        <v>593</v>
      </c>
      <c r="AQ28" s="870"/>
      <c r="AR28" s="870"/>
      <c r="AS28" s="870"/>
      <c r="AT28" s="870"/>
      <c r="AU28" s="870" t="s">
        <v>587</v>
      </c>
      <c r="AV28" s="870"/>
      <c r="AW28" s="870"/>
      <c r="AX28" s="870"/>
      <c r="AY28" s="870"/>
      <c r="AZ28" s="871" t="s">
        <v>587</v>
      </c>
      <c r="BA28" s="871"/>
      <c r="BB28" s="871"/>
      <c r="BC28" s="871"/>
      <c r="BD28" s="871"/>
      <c r="BE28" s="872"/>
      <c r="BF28" s="872"/>
      <c r="BG28" s="872"/>
      <c r="BH28" s="872"/>
      <c r="BI28" s="873"/>
      <c r="BJ28" s="253"/>
      <c r="BK28" s="253"/>
      <c r="BL28" s="253"/>
      <c r="BM28" s="253"/>
      <c r="BN28" s="253"/>
      <c r="BO28" s="266"/>
      <c r="BP28" s="266"/>
      <c r="BQ28" s="263">
        <v>22</v>
      </c>
      <c r="BR28" s="264"/>
      <c r="BS28" s="826"/>
      <c r="BT28" s="827"/>
      <c r="BU28" s="827"/>
      <c r="BV28" s="827"/>
      <c r="BW28" s="827"/>
      <c r="BX28" s="827"/>
      <c r="BY28" s="827"/>
      <c r="BZ28" s="827"/>
      <c r="CA28" s="827"/>
      <c r="CB28" s="827"/>
      <c r="CC28" s="827"/>
      <c r="CD28" s="827"/>
      <c r="CE28" s="827"/>
      <c r="CF28" s="827"/>
      <c r="CG28" s="828"/>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801"/>
      <c r="DW28" s="802"/>
      <c r="DX28" s="802"/>
      <c r="DY28" s="802"/>
      <c r="DZ28" s="803"/>
      <c r="EA28" s="247"/>
    </row>
    <row r="29" spans="1:131" s="248" customFormat="1" ht="26.25" customHeight="1" x14ac:dyDescent="0.15">
      <c r="A29" s="267">
        <v>2</v>
      </c>
      <c r="B29" s="804" t="s">
        <v>400</v>
      </c>
      <c r="C29" s="805"/>
      <c r="D29" s="805"/>
      <c r="E29" s="805"/>
      <c r="F29" s="805"/>
      <c r="G29" s="805"/>
      <c r="H29" s="805"/>
      <c r="I29" s="805"/>
      <c r="J29" s="805"/>
      <c r="K29" s="805"/>
      <c r="L29" s="805"/>
      <c r="M29" s="805"/>
      <c r="N29" s="805"/>
      <c r="O29" s="805"/>
      <c r="P29" s="806"/>
      <c r="Q29" s="807">
        <v>789</v>
      </c>
      <c r="R29" s="808"/>
      <c r="S29" s="808"/>
      <c r="T29" s="808"/>
      <c r="U29" s="808"/>
      <c r="V29" s="808">
        <v>751</v>
      </c>
      <c r="W29" s="808"/>
      <c r="X29" s="808"/>
      <c r="Y29" s="808"/>
      <c r="Z29" s="808"/>
      <c r="AA29" s="808">
        <v>38</v>
      </c>
      <c r="AB29" s="808"/>
      <c r="AC29" s="808"/>
      <c r="AD29" s="808"/>
      <c r="AE29" s="809"/>
      <c r="AF29" s="810">
        <v>38</v>
      </c>
      <c r="AG29" s="811"/>
      <c r="AH29" s="811"/>
      <c r="AI29" s="811"/>
      <c r="AJ29" s="812"/>
      <c r="AK29" s="882">
        <v>126</v>
      </c>
      <c r="AL29" s="883"/>
      <c r="AM29" s="883"/>
      <c r="AN29" s="883"/>
      <c r="AO29" s="883"/>
      <c r="AP29" s="883" t="s">
        <v>593</v>
      </c>
      <c r="AQ29" s="883"/>
      <c r="AR29" s="883"/>
      <c r="AS29" s="883"/>
      <c r="AT29" s="883"/>
      <c r="AU29" s="883" t="s">
        <v>587</v>
      </c>
      <c r="AV29" s="883"/>
      <c r="AW29" s="883"/>
      <c r="AX29" s="883"/>
      <c r="AY29" s="883"/>
      <c r="AZ29" s="884" t="s">
        <v>587</v>
      </c>
      <c r="BA29" s="884"/>
      <c r="BB29" s="884"/>
      <c r="BC29" s="884"/>
      <c r="BD29" s="884"/>
      <c r="BE29" s="880"/>
      <c r="BF29" s="880"/>
      <c r="BG29" s="880"/>
      <c r="BH29" s="880"/>
      <c r="BI29" s="881"/>
      <c r="BJ29" s="253"/>
      <c r="BK29" s="253"/>
      <c r="BL29" s="253"/>
      <c r="BM29" s="253"/>
      <c r="BN29" s="253"/>
      <c r="BO29" s="266"/>
      <c r="BP29" s="266"/>
      <c r="BQ29" s="263">
        <v>23</v>
      </c>
      <c r="BR29" s="264"/>
      <c r="BS29" s="826"/>
      <c r="BT29" s="827"/>
      <c r="BU29" s="827"/>
      <c r="BV29" s="827"/>
      <c r="BW29" s="827"/>
      <c r="BX29" s="827"/>
      <c r="BY29" s="827"/>
      <c r="BZ29" s="827"/>
      <c r="CA29" s="827"/>
      <c r="CB29" s="827"/>
      <c r="CC29" s="827"/>
      <c r="CD29" s="827"/>
      <c r="CE29" s="827"/>
      <c r="CF29" s="827"/>
      <c r="CG29" s="828"/>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801"/>
      <c r="DW29" s="802"/>
      <c r="DX29" s="802"/>
      <c r="DY29" s="802"/>
      <c r="DZ29" s="803"/>
      <c r="EA29" s="247"/>
    </row>
    <row r="30" spans="1:131" s="248" customFormat="1" ht="26.25" customHeight="1" x14ac:dyDescent="0.15">
      <c r="A30" s="267">
        <v>3</v>
      </c>
      <c r="B30" s="804" t="s">
        <v>401</v>
      </c>
      <c r="C30" s="805"/>
      <c r="D30" s="805"/>
      <c r="E30" s="805"/>
      <c r="F30" s="805"/>
      <c r="G30" s="805"/>
      <c r="H30" s="805"/>
      <c r="I30" s="805"/>
      <c r="J30" s="805"/>
      <c r="K30" s="805"/>
      <c r="L30" s="805"/>
      <c r="M30" s="805"/>
      <c r="N30" s="805"/>
      <c r="O30" s="805"/>
      <c r="P30" s="806"/>
      <c r="Q30" s="807">
        <v>125</v>
      </c>
      <c r="R30" s="808"/>
      <c r="S30" s="808"/>
      <c r="T30" s="808"/>
      <c r="U30" s="808"/>
      <c r="V30" s="808">
        <v>124</v>
      </c>
      <c r="W30" s="808"/>
      <c r="X30" s="808"/>
      <c r="Y30" s="808"/>
      <c r="Z30" s="808"/>
      <c r="AA30" s="808">
        <v>2</v>
      </c>
      <c r="AB30" s="808"/>
      <c r="AC30" s="808"/>
      <c r="AD30" s="808"/>
      <c r="AE30" s="809"/>
      <c r="AF30" s="810">
        <v>2</v>
      </c>
      <c r="AG30" s="811"/>
      <c r="AH30" s="811"/>
      <c r="AI30" s="811"/>
      <c r="AJ30" s="812"/>
      <c r="AK30" s="882">
        <v>29</v>
      </c>
      <c r="AL30" s="883"/>
      <c r="AM30" s="883"/>
      <c r="AN30" s="883"/>
      <c r="AO30" s="883"/>
      <c r="AP30" s="883" t="s">
        <v>593</v>
      </c>
      <c r="AQ30" s="883"/>
      <c r="AR30" s="883"/>
      <c r="AS30" s="883"/>
      <c r="AT30" s="883"/>
      <c r="AU30" s="883" t="s">
        <v>587</v>
      </c>
      <c r="AV30" s="883"/>
      <c r="AW30" s="883"/>
      <c r="AX30" s="883"/>
      <c r="AY30" s="883"/>
      <c r="AZ30" s="884" t="s">
        <v>587</v>
      </c>
      <c r="BA30" s="884"/>
      <c r="BB30" s="884"/>
      <c r="BC30" s="884"/>
      <c r="BD30" s="884"/>
      <c r="BE30" s="880"/>
      <c r="BF30" s="880"/>
      <c r="BG30" s="880"/>
      <c r="BH30" s="880"/>
      <c r="BI30" s="881"/>
      <c r="BJ30" s="253"/>
      <c r="BK30" s="253"/>
      <c r="BL30" s="253"/>
      <c r="BM30" s="253"/>
      <c r="BN30" s="253"/>
      <c r="BO30" s="266"/>
      <c r="BP30" s="266"/>
      <c r="BQ30" s="263">
        <v>24</v>
      </c>
      <c r="BR30" s="264"/>
      <c r="BS30" s="826"/>
      <c r="BT30" s="827"/>
      <c r="BU30" s="827"/>
      <c r="BV30" s="827"/>
      <c r="BW30" s="827"/>
      <c r="BX30" s="827"/>
      <c r="BY30" s="827"/>
      <c r="BZ30" s="827"/>
      <c r="CA30" s="827"/>
      <c r="CB30" s="827"/>
      <c r="CC30" s="827"/>
      <c r="CD30" s="827"/>
      <c r="CE30" s="827"/>
      <c r="CF30" s="827"/>
      <c r="CG30" s="828"/>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801"/>
      <c r="DW30" s="802"/>
      <c r="DX30" s="802"/>
      <c r="DY30" s="802"/>
      <c r="DZ30" s="803"/>
      <c r="EA30" s="247"/>
    </row>
    <row r="31" spans="1:131" s="248" customFormat="1" ht="26.25" customHeight="1" x14ac:dyDescent="0.15">
      <c r="A31" s="267">
        <v>4</v>
      </c>
      <c r="B31" s="804" t="s">
        <v>402</v>
      </c>
      <c r="C31" s="805"/>
      <c r="D31" s="805"/>
      <c r="E31" s="805"/>
      <c r="F31" s="805"/>
      <c r="G31" s="805"/>
      <c r="H31" s="805"/>
      <c r="I31" s="805"/>
      <c r="J31" s="805"/>
      <c r="K31" s="805"/>
      <c r="L31" s="805"/>
      <c r="M31" s="805"/>
      <c r="N31" s="805"/>
      <c r="O31" s="805"/>
      <c r="P31" s="806"/>
      <c r="Q31" s="807">
        <v>264</v>
      </c>
      <c r="R31" s="808"/>
      <c r="S31" s="808"/>
      <c r="T31" s="808"/>
      <c r="U31" s="808"/>
      <c r="V31" s="808">
        <v>238</v>
      </c>
      <c r="W31" s="808"/>
      <c r="X31" s="808"/>
      <c r="Y31" s="808"/>
      <c r="Z31" s="808"/>
      <c r="AA31" s="808">
        <v>27</v>
      </c>
      <c r="AB31" s="808"/>
      <c r="AC31" s="808"/>
      <c r="AD31" s="808"/>
      <c r="AE31" s="809"/>
      <c r="AF31" s="810">
        <v>165</v>
      </c>
      <c r="AG31" s="811"/>
      <c r="AH31" s="811"/>
      <c r="AI31" s="811"/>
      <c r="AJ31" s="812"/>
      <c r="AK31" s="882">
        <v>22</v>
      </c>
      <c r="AL31" s="883"/>
      <c r="AM31" s="883"/>
      <c r="AN31" s="883"/>
      <c r="AO31" s="883"/>
      <c r="AP31" s="883">
        <v>667</v>
      </c>
      <c r="AQ31" s="883"/>
      <c r="AR31" s="883"/>
      <c r="AS31" s="883"/>
      <c r="AT31" s="883"/>
      <c r="AU31" s="883">
        <v>7</v>
      </c>
      <c r="AV31" s="883"/>
      <c r="AW31" s="883"/>
      <c r="AX31" s="883"/>
      <c r="AY31" s="883"/>
      <c r="AZ31" s="884" t="s">
        <v>587</v>
      </c>
      <c r="BA31" s="884"/>
      <c r="BB31" s="884"/>
      <c r="BC31" s="884"/>
      <c r="BD31" s="884"/>
      <c r="BE31" s="880" t="s">
        <v>403</v>
      </c>
      <c r="BF31" s="880"/>
      <c r="BG31" s="880"/>
      <c r="BH31" s="880"/>
      <c r="BI31" s="881"/>
      <c r="BJ31" s="253"/>
      <c r="BK31" s="253"/>
      <c r="BL31" s="253"/>
      <c r="BM31" s="253"/>
      <c r="BN31" s="253"/>
      <c r="BO31" s="266"/>
      <c r="BP31" s="266"/>
      <c r="BQ31" s="263">
        <v>25</v>
      </c>
      <c r="BR31" s="264"/>
      <c r="BS31" s="826"/>
      <c r="BT31" s="827"/>
      <c r="BU31" s="827"/>
      <c r="BV31" s="827"/>
      <c r="BW31" s="827"/>
      <c r="BX31" s="827"/>
      <c r="BY31" s="827"/>
      <c r="BZ31" s="827"/>
      <c r="CA31" s="827"/>
      <c r="CB31" s="827"/>
      <c r="CC31" s="827"/>
      <c r="CD31" s="827"/>
      <c r="CE31" s="827"/>
      <c r="CF31" s="827"/>
      <c r="CG31" s="828"/>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801"/>
      <c r="DW31" s="802"/>
      <c r="DX31" s="802"/>
      <c r="DY31" s="802"/>
      <c r="DZ31" s="803"/>
      <c r="EA31" s="247"/>
    </row>
    <row r="32" spans="1:131" s="248" customFormat="1" ht="26.25" customHeight="1" x14ac:dyDescent="0.15">
      <c r="A32" s="267">
        <v>5</v>
      </c>
      <c r="B32" s="804" t="s">
        <v>404</v>
      </c>
      <c r="C32" s="805"/>
      <c r="D32" s="805"/>
      <c r="E32" s="805"/>
      <c r="F32" s="805"/>
      <c r="G32" s="805"/>
      <c r="H32" s="805"/>
      <c r="I32" s="805"/>
      <c r="J32" s="805"/>
      <c r="K32" s="805"/>
      <c r="L32" s="805"/>
      <c r="M32" s="805"/>
      <c r="N32" s="805"/>
      <c r="O32" s="805"/>
      <c r="P32" s="806"/>
      <c r="Q32" s="807">
        <v>534</v>
      </c>
      <c r="R32" s="808"/>
      <c r="S32" s="808"/>
      <c r="T32" s="808"/>
      <c r="U32" s="808"/>
      <c r="V32" s="808">
        <v>532</v>
      </c>
      <c r="W32" s="808"/>
      <c r="X32" s="808"/>
      <c r="Y32" s="808"/>
      <c r="Z32" s="808"/>
      <c r="AA32" s="808">
        <v>2</v>
      </c>
      <c r="AB32" s="808"/>
      <c r="AC32" s="808"/>
      <c r="AD32" s="808"/>
      <c r="AE32" s="809"/>
      <c r="AF32" s="810">
        <v>20</v>
      </c>
      <c r="AG32" s="811"/>
      <c r="AH32" s="811"/>
      <c r="AI32" s="811"/>
      <c r="AJ32" s="812"/>
      <c r="AK32" s="882">
        <v>234</v>
      </c>
      <c r="AL32" s="883"/>
      <c r="AM32" s="883"/>
      <c r="AN32" s="883"/>
      <c r="AO32" s="883"/>
      <c r="AP32" s="883">
        <v>3455</v>
      </c>
      <c r="AQ32" s="883"/>
      <c r="AR32" s="883"/>
      <c r="AS32" s="883"/>
      <c r="AT32" s="883"/>
      <c r="AU32" s="883">
        <v>1649</v>
      </c>
      <c r="AV32" s="883"/>
      <c r="AW32" s="883"/>
      <c r="AX32" s="883"/>
      <c r="AY32" s="883"/>
      <c r="AZ32" s="884" t="s">
        <v>587</v>
      </c>
      <c r="BA32" s="884"/>
      <c r="BB32" s="884"/>
      <c r="BC32" s="884"/>
      <c r="BD32" s="884"/>
      <c r="BE32" s="880" t="s">
        <v>405</v>
      </c>
      <c r="BF32" s="880"/>
      <c r="BG32" s="880"/>
      <c r="BH32" s="880"/>
      <c r="BI32" s="881"/>
      <c r="BJ32" s="253"/>
      <c r="BK32" s="253"/>
      <c r="BL32" s="253"/>
      <c r="BM32" s="253"/>
      <c r="BN32" s="253"/>
      <c r="BO32" s="266"/>
      <c r="BP32" s="266"/>
      <c r="BQ32" s="263">
        <v>26</v>
      </c>
      <c r="BR32" s="264"/>
      <c r="BS32" s="826"/>
      <c r="BT32" s="827"/>
      <c r="BU32" s="827"/>
      <c r="BV32" s="827"/>
      <c r="BW32" s="827"/>
      <c r="BX32" s="827"/>
      <c r="BY32" s="827"/>
      <c r="BZ32" s="827"/>
      <c r="CA32" s="827"/>
      <c r="CB32" s="827"/>
      <c r="CC32" s="827"/>
      <c r="CD32" s="827"/>
      <c r="CE32" s="827"/>
      <c r="CF32" s="827"/>
      <c r="CG32" s="828"/>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801"/>
      <c r="DW32" s="802"/>
      <c r="DX32" s="802"/>
      <c r="DY32" s="802"/>
      <c r="DZ32" s="803"/>
      <c r="EA32" s="247"/>
    </row>
    <row r="33" spans="1:131" s="248" customFormat="1" ht="26.25" customHeight="1" x14ac:dyDescent="0.15">
      <c r="A33" s="267">
        <v>6</v>
      </c>
      <c r="B33" s="804"/>
      <c r="C33" s="805"/>
      <c r="D33" s="805"/>
      <c r="E33" s="805"/>
      <c r="F33" s="805"/>
      <c r="G33" s="805"/>
      <c r="H33" s="805"/>
      <c r="I33" s="805"/>
      <c r="J33" s="805"/>
      <c r="K33" s="805"/>
      <c r="L33" s="805"/>
      <c r="M33" s="805"/>
      <c r="N33" s="805"/>
      <c r="O33" s="805"/>
      <c r="P33" s="806"/>
      <c r="Q33" s="807"/>
      <c r="R33" s="808"/>
      <c r="S33" s="808"/>
      <c r="T33" s="808"/>
      <c r="U33" s="808"/>
      <c r="V33" s="808"/>
      <c r="W33" s="808"/>
      <c r="X33" s="808"/>
      <c r="Y33" s="808"/>
      <c r="Z33" s="808"/>
      <c r="AA33" s="808"/>
      <c r="AB33" s="808"/>
      <c r="AC33" s="808"/>
      <c r="AD33" s="808"/>
      <c r="AE33" s="809"/>
      <c r="AF33" s="810"/>
      <c r="AG33" s="811"/>
      <c r="AH33" s="811"/>
      <c r="AI33" s="811"/>
      <c r="AJ33" s="812"/>
      <c r="AK33" s="882"/>
      <c r="AL33" s="883"/>
      <c r="AM33" s="883"/>
      <c r="AN33" s="883"/>
      <c r="AO33" s="883"/>
      <c r="AP33" s="883"/>
      <c r="AQ33" s="883"/>
      <c r="AR33" s="883"/>
      <c r="AS33" s="883"/>
      <c r="AT33" s="883"/>
      <c r="AU33" s="883"/>
      <c r="AV33" s="883"/>
      <c r="AW33" s="883"/>
      <c r="AX33" s="883"/>
      <c r="AY33" s="883"/>
      <c r="AZ33" s="884"/>
      <c r="BA33" s="884"/>
      <c r="BB33" s="884"/>
      <c r="BC33" s="884"/>
      <c r="BD33" s="884"/>
      <c r="BE33" s="880"/>
      <c r="BF33" s="880"/>
      <c r="BG33" s="880"/>
      <c r="BH33" s="880"/>
      <c r="BI33" s="881"/>
      <c r="BJ33" s="253"/>
      <c r="BK33" s="253"/>
      <c r="BL33" s="253"/>
      <c r="BM33" s="253"/>
      <c r="BN33" s="253"/>
      <c r="BO33" s="266"/>
      <c r="BP33" s="266"/>
      <c r="BQ33" s="263">
        <v>27</v>
      </c>
      <c r="BR33" s="264"/>
      <c r="BS33" s="826"/>
      <c r="BT33" s="827"/>
      <c r="BU33" s="827"/>
      <c r="BV33" s="827"/>
      <c r="BW33" s="827"/>
      <c r="BX33" s="827"/>
      <c r="BY33" s="827"/>
      <c r="BZ33" s="827"/>
      <c r="CA33" s="827"/>
      <c r="CB33" s="827"/>
      <c r="CC33" s="827"/>
      <c r="CD33" s="827"/>
      <c r="CE33" s="827"/>
      <c r="CF33" s="827"/>
      <c r="CG33" s="828"/>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801"/>
      <c r="DW33" s="802"/>
      <c r="DX33" s="802"/>
      <c r="DY33" s="802"/>
      <c r="DZ33" s="803"/>
      <c r="EA33" s="247"/>
    </row>
    <row r="34" spans="1:131" s="248" customFormat="1" ht="26.25" customHeight="1" x14ac:dyDescent="0.15">
      <c r="A34" s="267">
        <v>7</v>
      </c>
      <c r="B34" s="804"/>
      <c r="C34" s="805"/>
      <c r="D34" s="805"/>
      <c r="E34" s="805"/>
      <c r="F34" s="805"/>
      <c r="G34" s="805"/>
      <c r="H34" s="805"/>
      <c r="I34" s="805"/>
      <c r="J34" s="805"/>
      <c r="K34" s="805"/>
      <c r="L34" s="805"/>
      <c r="M34" s="805"/>
      <c r="N34" s="805"/>
      <c r="O34" s="805"/>
      <c r="P34" s="806"/>
      <c r="Q34" s="807"/>
      <c r="R34" s="808"/>
      <c r="S34" s="808"/>
      <c r="T34" s="808"/>
      <c r="U34" s="808"/>
      <c r="V34" s="808"/>
      <c r="W34" s="808"/>
      <c r="X34" s="808"/>
      <c r="Y34" s="808"/>
      <c r="Z34" s="808"/>
      <c r="AA34" s="808"/>
      <c r="AB34" s="808"/>
      <c r="AC34" s="808"/>
      <c r="AD34" s="808"/>
      <c r="AE34" s="809"/>
      <c r="AF34" s="810"/>
      <c r="AG34" s="811"/>
      <c r="AH34" s="811"/>
      <c r="AI34" s="811"/>
      <c r="AJ34" s="812"/>
      <c r="AK34" s="882"/>
      <c r="AL34" s="883"/>
      <c r="AM34" s="883"/>
      <c r="AN34" s="883"/>
      <c r="AO34" s="883"/>
      <c r="AP34" s="883"/>
      <c r="AQ34" s="883"/>
      <c r="AR34" s="883"/>
      <c r="AS34" s="883"/>
      <c r="AT34" s="883"/>
      <c r="AU34" s="883"/>
      <c r="AV34" s="883"/>
      <c r="AW34" s="883"/>
      <c r="AX34" s="883"/>
      <c r="AY34" s="883"/>
      <c r="AZ34" s="884"/>
      <c r="BA34" s="884"/>
      <c r="BB34" s="884"/>
      <c r="BC34" s="884"/>
      <c r="BD34" s="884"/>
      <c r="BE34" s="880"/>
      <c r="BF34" s="880"/>
      <c r="BG34" s="880"/>
      <c r="BH34" s="880"/>
      <c r="BI34" s="881"/>
      <c r="BJ34" s="253"/>
      <c r="BK34" s="253"/>
      <c r="BL34" s="253"/>
      <c r="BM34" s="253"/>
      <c r="BN34" s="253"/>
      <c r="BO34" s="266"/>
      <c r="BP34" s="266"/>
      <c r="BQ34" s="263">
        <v>28</v>
      </c>
      <c r="BR34" s="264"/>
      <c r="BS34" s="826"/>
      <c r="BT34" s="827"/>
      <c r="BU34" s="827"/>
      <c r="BV34" s="827"/>
      <c r="BW34" s="827"/>
      <c r="BX34" s="827"/>
      <c r="BY34" s="827"/>
      <c r="BZ34" s="827"/>
      <c r="CA34" s="827"/>
      <c r="CB34" s="827"/>
      <c r="CC34" s="827"/>
      <c r="CD34" s="827"/>
      <c r="CE34" s="827"/>
      <c r="CF34" s="827"/>
      <c r="CG34" s="828"/>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801"/>
      <c r="DW34" s="802"/>
      <c r="DX34" s="802"/>
      <c r="DY34" s="802"/>
      <c r="DZ34" s="803"/>
      <c r="EA34" s="247"/>
    </row>
    <row r="35" spans="1:131" s="248" customFormat="1" ht="26.25" customHeight="1" x14ac:dyDescent="0.15">
      <c r="A35" s="267">
        <v>8</v>
      </c>
      <c r="B35" s="804"/>
      <c r="C35" s="805"/>
      <c r="D35" s="805"/>
      <c r="E35" s="805"/>
      <c r="F35" s="805"/>
      <c r="G35" s="805"/>
      <c r="H35" s="805"/>
      <c r="I35" s="805"/>
      <c r="J35" s="805"/>
      <c r="K35" s="805"/>
      <c r="L35" s="805"/>
      <c r="M35" s="805"/>
      <c r="N35" s="805"/>
      <c r="O35" s="805"/>
      <c r="P35" s="806"/>
      <c r="Q35" s="807"/>
      <c r="R35" s="808"/>
      <c r="S35" s="808"/>
      <c r="T35" s="808"/>
      <c r="U35" s="808"/>
      <c r="V35" s="808"/>
      <c r="W35" s="808"/>
      <c r="X35" s="808"/>
      <c r="Y35" s="808"/>
      <c r="Z35" s="808"/>
      <c r="AA35" s="808"/>
      <c r="AB35" s="808"/>
      <c r="AC35" s="808"/>
      <c r="AD35" s="808"/>
      <c r="AE35" s="809"/>
      <c r="AF35" s="810"/>
      <c r="AG35" s="811"/>
      <c r="AH35" s="811"/>
      <c r="AI35" s="811"/>
      <c r="AJ35" s="812"/>
      <c r="AK35" s="882"/>
      <c r="AL35" s="883"/>
      <c r="AM35" s="883"/>
      <c r="AN35" s="883"/>
      <c r="AO35" s="883"/>
      <c r="AP35" s="883"/>
      <c r="AQ35" s="883"/>
      <c r="AR35" s="883"/>
      <c r="AS35" s="883"/>
      <c r="AT35" s="883"/>
      <c r="AU35" s="883"/>
      <c r="AV35" s="883"/>
      <c r="AW35" s="883"/>
      <c r="AX35" s="883"/>
      <c r="AY35" s="883"/>
      <c r="AZ35" s="884"/>
      <c r="BA35" s="884"/>
      <c r="BB35" s="884"/>
      <c r="BC35" s="884"/>
      <c r="BD35" s="884"/>
      <c r="BE35" s="880"/>
      <c r="BF35" s="880"/>
      <c r="BG35" s="880"/>
      <c r="BH35" s="880"/>
      <c r="BI35" s="881"/>
      <c r="BJ35" s="253"/>
      <c r="BK35" s="253"/>
      <c r="BL35" s="253"/>
      <c r="BM35" s="253"/>
      <c r="BN35" s="253"/>
      <c r="BO35" s="266"/>
      <c r="BP35" s="266"/>
      <c r="BQ35" s="263">
        <v>29</v>
      </c>
      <c r="BR35" s="264"/>
      <c r="BS35" s="826"/>
      <c r="BT35" s="827"/>
      <c r="BU35" s="827"/>
      <c r="BV35" s="827"/>
      <c r="BW35" s="827"/>
      <c r="BX35" s="827"/>
      <c r="BY35" s="827"/>
      <c r="BZ35" s="827"/>
      <c r="CA35" s="827"/>
      <c r="CB35" s="827"/>
      <c r="CC35" s="827"/>
      <c r="CD35" s="827"/>
      <c r="CE35" s="827"/>
      <c r="CF35" s="827"/>
      <c r="CG35" s="828"/>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801"/>
      <c r="DW35" s="802"/>
      <c r="DX35" s="802"/>
      <c r="DY35" s="802"/>
      <c r="DZ35" s="803"/>
      <c r="EA35" s="247"/>
    </row>
    <row r="36" spans="1:131" s="248" customFormat="1" ht="26.25" customHeight="1" x14ac:dyDescent="0.15">
      <c r="A36" s="267">
        <v>9</v>
      </c>
      <c r="B36" s="804"/>
      <c r="C36" s="805"/>
      <c r="D36" s="805"/>
      <c r="E36" s="805"/>
      <c r="F36" s="805"/>
      <c r="G36" s="805"/>
      <c r="H36" s="805"/>
      <c r="I36" s="805"/>
      <c r="J36" s="805"/>
      <c r="K36" s="805"/>
      <c r="L36" s="805"/>
      <c r="M36" s="805"/>
      <c r="N36" s="805"/>
      <c r="O36" s="805"/>
      <c r="P36" s="806"/>
      <c r="Q36" s="807"/>
      <c r="R36" s="808"/>
      <c r="S36" s="808"/>
      <c r="T36" s="808"/>
      <c r="U36" s="808"/>
      <c r="V36" s="808"/>
      <c r="W36" s="808"/>
      <c r="X36" s="808"/>
      <c r="Y36" s="808"/>
      <c r="Z36" s="808"/>
      <c r="AA36" s="808"/>
      <c r="AB36" s="808"/>
      <c r="AC36" s="808"/>
      <c r="AD36" s="808"/>
      <c r="AE36" s="809"/>
      <c r="AF36" s="810"/>
      <c r="AG36" s="811"/>
      <c r="AH36" s="811"/>
      <c r="AI36" s="811"/>
      <c r="AJ36" s="812"/>
      <c r="AK36" s="882"/>
      <c r="AL36" s="883"/>
      <c r="AM36" s="883"/>
      <c r="AN36" s="883"/>
      <c r="AO36" s="883"/>
      <c r="AP36" s="883"/>
      <c r="AQ36" s="883"/>
      <c r="AR36" s="883"/>
      <c r="AS36" s="883"/>
      <c r="AT36" s="883"/>
      <c r="AU36" s="883"/>
      <c r="AV36" s="883"/>
      <c r="AW36" s="883"/>
      <c r="AX36" s="883"/>
      <c r="AY36" s="883"/>
      <c r="AZ36" s="884"/>
      <c r="BA36" s="884"/>
      <c r="BB36" s="884"/>
      <c r="BC36" s="884"/>
      <c r="BD36" s="884"/>
      <c r="BE36" s="880"/>
      <c r="BF36" s="880"/>
      <c r="BG36" s="880"/>
      <c r="BH36" s="880"/>
      <c r="BI36" s="881"/>
      <c r="BJ36" s="253"/>
      <c r="BK36" s="253"/>
      <c r="BL36" s="253"/>
      <c r="BM36" s="253"/>
      <c r="BN36" s="253"/>
      <c r="BO36" s="266"/>
      <c r="BP36" s="266"/>
      <c r="BQ36" s="263">
        <v>30</v>
      </c>
      <c r="BR36" s="264"/>
      <c r="BS36" s="826"/>
      <c r="BT36" s="827"/>
      <c r="BU36" s="827"/>
      <c r="BV36" s="827"/>
      <c r="BW36" s="827"/>
      <c r="BX36" s="827"/>
      <c r="BY36" s="827"/>
      <c r="BZ36" s="827"/>
      <c r="CA36" s="827"/>
      <c r="CB36" s="827"/>
      <c r="CC36" s="827"/>
      <c r="CD36" s="827"/>
      <c r="CE36" s="827"/>
      <c r="CF36" s="827"/>
      <c r="CG36" s="828"/>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801"/>
      <c r="DW36" s="802"/>
      <c r="DX36" s="802"/>
      <c r="DY36" s="802"/>
      <c r="DZ36" s="803"/>
      <c r="EA36" s="247"/>
    </row>
    <row r="37" spans="1:131" s="248" customFormat="1" ht="26.25" customHeight="1" x14ac:dyDescent="0.15">
      <c r="A37" s="267">
        <v>10</v>
      </c>
      <c r="B37" s="804"/>
      <c r="C37" s="805"/>
      <c r="D37" s="805"/>
      <c r="E37" s="805"/>
      <c r="F37" s="805"/>
      <c r="G37" s="805"/>
      <c r="H37" s="805"/>
      <c r="I37" s="805"/>
      <c r="J37" s="805"/>
      <c r="K37" s="805"/>
      <c r="L37" s="805"/>
      <c r="M37" s="805"/>
      <c r="N37" s="805"/>
      <c r="O37" s="805"/>
      <c r="P37" s="806"/>
      <c r="Q37" s="807"/>
      <c r="R37" s="808"/>
      <c r="S37" s="808"/>
      <c r="T37" s="808"/>
      <c r="U37" s="808"/>
      <c r="V37" s="808"/>
      <c r="W37" s="808"/>
      <c r="X37" s="808"/>
      <c r="Y37" s="808"/>
      <c r="Z37" s="808"/>
      <c r="AA37" s="808"/>
      <c r="AB37" s="808"/>
      <c r="AC37" s="808"/>
      <c r="AD37" s="808"/>
      <c r="AE37" s="809"/>
      <c r="AF37" s="810"/>
      <c r="AG37" s="811"/>
      <c r="AH37" s="811"/>
      <c r="AI37" s="811"/>
      <c r="AJ37" s="812"/>
      <c r="AK37" s="882"/>
      <c r="AL37" s="883"/>
      <c r="AM37" s="883"/>
      <c r="AN37" s="883"/>
      <c r="AO37" s="883"/>
      <c r="AP37" s="883"/>
      <c r="AQ37" s="883"/>
      <c r="AR37" s="883"/>
      <c r="AS37" s="883"/>
      <c r="AT37" s="883"/>
      <c r="AU37" s="883"/>
      <c r="AV37" s="883"/>
      <c r="AW37" s="883"/>
      <c r="AX37" s="883"/>
      <c r="AY37" s="883"/>
      <c r="AZ37" s="884"/>
      <c r="BA37" s="884"/>
      <c r="BB37" s="884"/>
      <c r="BC37" s="884"/>
      <c r="BD37" s="884"/>
      <c r="BE37" s="880"/>
      <c r="BF37" s="880"/>
      <c r="BG37" s="880"/>
      <c r="BH37" s="880"/>
      <c r="BI37" s="881"/>
      <c r="BJ37" s="253"/>
      <c r="BK37" s="253"/>
      <c r="BL37" s="253"/>
      <c r="BM37" s="253"/>
      <c r="BN37" s="253"/>
      <c r="BO37" s="266"/>
      <c r="BP37" s="266"/>
      <c r="BQ37" s="263">
        <v>31</v>
      </c>
      <c r="BR37" s="264"/>
      <c r="BS37" s="826"/>
      <c r="BT37" s="827"/>
      <c r="BU37" s="827"/>
      <c r="BV37" s="827"/>
      <c r="BW37" s="827"/>
      <c r="BX37" s="827"/>
      <c r="BY37" s="827"/>
      <c r="BZ37" s="827"/>
      <c r="CA37" s="827"/>
      <c r="CB37" s="827"/>
      <c r="CC37" s="827"/>
      <c r="CD37" s="827"/>
      <c r="CE37" s="827"/>
      <c r="CF37" s="827"/>
      <c r="CG37" s="828"/>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801"/>
      <c r="DW37" s="802"/>
      <c r="DX37" s="802"/>
      <c r="DY37" s="802"/>
      <c r="DZ37" s="803"/>
      <c r="EA37" s="247"/>
    </row>
    <row r="38" spans="1:131" s="248" customFormat="1" ht="26.25" customHeight="1" x14ac:dyDescent="0.15">
      <c r="A38" s="267">
        <v>11</v>
      </c>
      <c r="B38" s="804"/>
      <c r="C38" s="805"/>
      <c r="D38" s="805"/>
      <c r="E38" s="805"/>
      <c r="F38" s="805"/>
      <c r="G38" s="805"/>
      <c r="H38" s="805"/>
      <c r="I38" s="805"/>
      <c r="J38" s="805"/>
      <c r="K38" s="805"/>
      <c r="L38" s="805"/>
      <c r="M38" s="805"/>
      <c r="N38" s="805"/>
      <c r="O38" s="805"/>
      <c r="P38" s="806"/>
      <c r="Q38" s="807"/>
      <c r="R38" s="808"/>
      <c r="S38" s="808"/>
      <c r="T38" s="808"/>
      <c r="U38" s="808"/>
      <c r="V38" s="808"/>
      <c r="W38" s="808"/>
      <c r="X38" s="808"/>
      <c r="Y38" s="808"/>
      <c r="Z38" s="808"/>
      <c r="AA38" s="808"/>
      <c r="AB38" s="808"/>
      <c r="AC38" s="808"/>
      <c r="AD38" s="808"/>
      <c r="AE38" s="809"/>
      <c r="AF38" s="810"/>
      <c r="AG38" s="811"/>
      <c r="AH38" s="811"/>
      <c r="AI38" s="811"/>
      <c r="AJ38" s="812"/>
      <c r="AK38" s="882"/>
      <c r="AL38" s="883"/>
      <c r="AM38" s="883"/>
      <c r="AN38" s="883"/>
      <c r="AO38" s="883"/>
      <c r="AP38" s="883"/>
      <c r="AQ38" s="883"/>
      <c r="AR38" s="883"/>
      <c r="AS38" s="883"/>
      <c r="AT38" s="883"/>
      <c r="AU38" s="883"/>
      <c r="AV38" s="883"/>
      <c r="AW38" s="883"/>
      <c r="AX38" s="883"/>
      <c r="AY38" s="883"/>
      <c r="AZ38" s="884"/>
      <c r="BA38" s="884"/>
      <c r="BB38" s="884"/>
      <c r="BC38" s="884"/>
      <c r="BD38" s="884"/>
      <c r="BE38" s="880"/>
      <c r="BF38" s="880"/>
      <c r="BG38" s="880"/>
      <c r="BH38" s="880"/>
      <c r="BI38" s="881"/>
      <c r="BJ38" s="253"/>
      <c r="BK38" s="253"/>
      <c r="BL38" s="253"/>
      <c r="BM38" s="253"/>
      <c r="BN38" s="253"/>
      <c r="BO38" s="266"/>
      <c r="BP38" s="266"/>
      <c r="BQ38" s="263">
        <v>32</v>
      </c>
      <c r="BR38" s="264"/>
      <c r="BS38" s="826"/>
      <c r="BT38" s="827"/>
      <c r="BU38" s="827"/>
      <c r="BV38" s="827"/>
      <c r="BW38" s="827"/>
      <c r="BX38" s="827"/>
      <c r="BY38" s="827"/>
      <c r="BZ38" s="827"/>
      <c r="CA38" s="827"/>
      <c r="CB38" s="827"/>
      <c r="CC38" s="827"/>
      <c r="CD38" s="827"/>
      <c r="CE38" s="827"/>
      <c r="CF38" s="827"/>
      <c r="CG38" s="828"/>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801"/>
      <c r="DW38" s="802"/>
      <c r="DX38" s="802"/>
      <c r="DY38" s="802"/>
      <c r="DZ38" s="803"/>
      <c r="EA38" s="247"/>
    </row>
    <row r="39" spans="1:131" s="248" customFormat="1" ht="26.25" customHeight="1" x14ac:dyDescent="0.15">
      <c r="A39" s="267">
        <v>12</v>
      </c>
      <c r="B39" s="804"/>
      <c r="C39" s="805"/>
      <c r="D39" s="805"/>
      <c r="E39" s="805"/>
      <c r="F39" s="805"/>
      <c r="G39" s="805"/>
      <c r="H39" s="805"/>
      <c r="I39" s="805"/>
      <c r="J39" s="805"/>
      <c r="K39" s="805"/>
      <c r="L39" s="805"/>
      <c r="M39" s="805"/>
      <c r="N39" s="805"/>
      <c r="O39" s="805"/>
      <c r="P39" s="806"/>
      <c r="Q39" s="807"/>
      <c r="R39" s="808"/>
      <c r="S39" s="808"/>
      <c r="T39" s="808"/>
      <c r="U39" s="808"/>
      <c r="V39" s="808"/>
      <c r="W39" s="808"/>
      <c r="X39" s="808"/>
      <c r="Y39" s="808"/>
      <c r="Z39" s="808"/>
      <c r="AA39" s="808"/>
      <c r="AB39" s="808"/>
      <c r="AC39" s="808"/>
      <c r="AD39" s="808"/>
      <c r="AE39" s="809"/>
      <c r="AF39" s="810"/>
      <c r="AG39" s="811"/>
      <c r="AH39" s="811"/>
      <c r="AI39" s="811"/>
      <c r="AJ39" s="812"/>
      <c r="AK39" s="882"/>
      <c r="AL39" s="883"/>
      <c r="AM39" s="883"/>
      <c r="AN39" s="883"/>
      <c r="AO39" s="883"/>
      <c r="AP39" s="883"/>
      <c r="AQ39" s="883"/>
      <c r="AR39" s="883"/>
      <c r="AS39" s="883"/>
      <c r="AT39" s="883"/>
      <c r="AU39" s="883"/>
      <c r="AV39" s="883"/>
      <c r="AW39" s="883"/>
      <c r="AX39" s="883"/>
      <c r="AY39" s="883"/>
      <c r="AZ39" s="884"/>
      <c r="BA39" s="884"/>
      <c r="BB39" s="884"/>
      <c r="BC39" s="884"/>
      <c r="BD39" s="884"/>
      <c r="BE39" s="880"/>
      <c r="BF39" s="880"/>
      <c r="BG39" s="880"/>
      <c r="BH39" s="880"/>
      <c r="BI39" s="881"/>
      <c r="BJ39" s="253"/>
      <c r="BK39" s="253"/>
      <c r="BL39" s="253"/>
      <c r="BM39" s="253"/>
      <c r="BN39" s="253"/>
      <c r="BO39" s="266"/>
      <c r="BP39" s="266"/>
      <c r="BQ39" s="263">
        <v>33</v>
      </c>
      <c r="BR39" s="264"/>
      <c r="BS39" s="826"/>
      <c r="BT39" s="827"/>
      <c r="BU39" s="827"/>
      <c r="BV39" s="827"/>
      <c r="BW39" s="827"/>
      <c r="BX39" s="827"/>
      <c r="BY39" s="827"/>
      <c r="BZ39" s="827"/>
      <c r="CA39" s="827"/>
      <c r="CB39" s="827"/>
      <c r="CC39" s="827"/>
      <c r="CD39" s="827"/>
      <c r="CE39" s="827"/>
      <c r="CF39" s="827"/>
      <c r="CG39" s="828"/>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801"/>
      <c r="DW39" s="802"/>
      <c r="DX39" s="802"/>
      <c r="DY39" s="802"/>
      <c r="DZ39" s="803"/>
      <c r="EA39" s="247"/>
    </row>
    <row r="40" spans="1:131" s="248" customFormat="1" ht="26.25" customHeight="1" x14ac:dyDescent="0.15">
      <c r="A40" s="262">
        <v>13</v>
      </c>
      <c r="B40" s="804"/>
      <c r="C40" s="805"/>
      <c r="D40" s="805"/>
      <c r="E40" s="805"/>
      <c r="F40" s="805"/>
      <c r="G40" s="805"/>
      <c r="H40" s="805"/>
      <c r="I40" s="805"/>
      <c r="J40" s="805"/>
      <c r="K40" s="805"/>
      <c r="L40" s="805"/>
      <c r="M40" s="805"/>
      <c r="N40" s="805"/>
      <c r="O40" s="805"/>
      <c r="P40" s="806"/>
      <c r="Q40" s="807"/>
      <c r="R40" s="808"/>
      <c r="S40" s="808"/>
      <c r="T40" s="808"/>
      <c r="U40" s="808"/>
      <c r="V40" s="808"/>
      <c r="W40" s="808"/>
      <c r="X40" s="808"/>
      <c r="Y40" s="808"/>
      <c r="Z40" s="808"/>
      <c r="AA40" s="808"/>
      <c r="AB40" s="808"/>
      <c r="AC40" s="808"/>
      <c r="AD40" s="808"/>
      <c r="AE40" s="809"/>
      <c r="AF40" s="810"/>
      <c r="AG40" s="811"/>
      <c r="AH40" s="811"/>
      <c r="AI40" s="811"/>
      <c r="AJ40" s="812"/>
      <c r="AK40" s="882"/>
      <c r="AL40" s="883"/>
      <c r="AM40" s="883"/>
      <c r="AN40" s="883"/>
      <c r="AO40" s="883"/>
      <c r="AP40" s="883"/>
      <c r="AQ40" s="883"/>
      <c r="AR40" s="883"/>
      <c r="AS40" s="883"/>
      <c r="AT40" s="883"/>
      <c r="AU40" s="883"/>
      <c r="AV40" s="883"/>
      <c r="AW40" s="883"/>
      <c r="AX40" s="883"/>
      <c r="AY40" s="883"/>
      <c r="AZ40" s="884"/>
      <c r="BA40" s="884"/>
      <c r="BB40" s="884"/>
      <c r="BC40" s="884"/>
      <c r="BD40" s="884"/>
      <c r="BE40" s="880"/>
      <c r="BF40" s="880"/>
      <c r="BG40" s="880"/>
      <c r="BH40" s="880"/>
      <c r="BI40" s="881"/>
      <c r="BJ40" s="253"/>
      <c r="BK40" s="253"/>
      <c r="BL40" s="253"/>
      <c r="BM40" s="253"/>
      <c r="BN40" s="253"/>
      <c r="BO40" s="266"/>
      <c r="BP40" s="266"/>
      <c r="BQ40" s="263">
        <v>34</v>
      </c>
      <c r="BR40" s="264"/>
      <c r="BS40" s="826"/>
      <c r="BT40" s="827"/>
      <c r="BU40" s="827"/>
      <c r="BV40" s="827"/>
      <c r="BW40" s="827"/>
      <c r="BX40" s="827"/>
      <c r="BY40" s="827"/>
      <c r="BZ40" s="827"/>
      <c r="CA40" s="827"/>
      <c r="CB40" s="827"/>
      <c r="CC40" s="827"/>
      <c r="CD40" s="827"/>
      <c r="CE40" s="827"/>
      <c r="CF40" s="827"/>
      <c r="CG40" s="828"/>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801"/>
      <c r="DW40" s="802"/>
      <c r="DX40" s="802"/>
      <c r="DY40" s="802"/>
      <c r="DZ40" s="803"/>
      <c r="EA40" s="247"/>
    </row>
    <row r="41" spans="1:131" s="248" customFormat="1" ht="26.25" customHeight="1" x14ac:dyDescent="0.15">
      <c r="A41" s="262">
        <v>14</v>
      </c>
      <c r="B41" s="804"/>
      <c r="C41" s="805"/>
      <c r="D41" s="805"/>
      <c r="E41" s="805"/>
      <c r="F41" s="805"/>
      <c r="G41" s="805"/>
      <c r="H41" s="805"/>
      <c r="I41" s="805"/>
      <c r="J41" s="805"/>
      <c r="K41" s="805"/>
      <c r="L41" s="805"/>
      <c r="M41" s="805"/>
      <c r="N41" s="805"/>
      <c r="O41" s="805"/>
      <c r="P41" s="806"/>
      <c r="Q41" s="807"/>
      <c r="R41" s="808"/>
      <c r="S41" s="808"/>
      <c r="T41" s="808"/>
      <c r="U41" s="808"/>
      <c r="V41" s="808"/>
      <c r="W41" s="808"/>
      <c r="X41" s="808"/>
      <c r="Y41" s="808"/>
      <c r="Z41" s="808"/>
      <c r="AA41" s="808"/>
      <c r="AB41" s="808"/>
      <c r="AC41" s="808"/>
      <c r="AD41" s="808"/>
      <c r="AE41" s="809"/>
      <c r="AF41" s="810"/>
      <c r="AG41" s="811"/>
      <c r="AH41" s="811"/>
      <c r="AI41" s="811"/>
      <c r="AJ41" s="812"/>
      <c r="AK41" s="882"/>
      <c r="AL41" s="883"/>
      <c r="AM41" s="883"/>
      <c r="AN41" s="883"/>
      <c r="AO41" s="883"/>
      <c r="AP41" s="883"/>
      <c r="AQ41" s="883"/>
      <c r="AR41" s="883"/>
      <c r="AS41" s="883"/>
      <c r="AT41" s="883"/>
      <c r="AU41" s="883"/>
      <c r="AV41" s="883"/>
      <c r="AW41" s="883"/>
      <c r="AX41" s="883"/>
      <c r="AY41" s="883"/>
      <c r="AZ41" s="884"/>
      <c r="BA41" s="884"/>
      <c r="BB41" s="884"/>
      <c r="BC41" s="884"/>
      <c r="BD41" s="884"/>
      <c r="BE41" s="880"/>
      <c r="BF41" s="880"/>
      <c r="BG41" s="880"/>
      <c r="BH41" s="880"/>
      <c r="BI41" s="881"/>
      <c r="BJ41" s="253"/>
      <c r="BK41" s="253"/>
      <c r="BL41" s="253"/>
      <c r="BM41" s="253"/>
      <c r="BN41" s="253"/>
      <c r="BO41" s="266"/>
      <c r="BP41" s="266"/>
      <c r="BQ41" s="263">
        <v>35</v>
      </c>
      <c r="BR41" s="264"/>
      <c r="BS41" s="826"/>
      <c r="BT41" s="827"/>
      <c r="BU41" s="827"/>
      <c r="BV41" s="827"/>
      <c r="BW41" s="827"/>
      <c r="BX41" s="827"/>
      <c r="BY41" s="827"/>
      <c r="BZ41" s="827"/>
      <c r="CA41" s="827"/>
      <c r="CB41" s="827"/>
      <c r="CC41" s="827"/>
      <c r="CD41" s="827"/>
      <c r="CE41" s="827"/>
      <c r="CF41" s="827"/>
      <c r="CG41" s="828"/>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801"/>
      <c r="DW41" s="802"/>
      <c r="DX41" s="802"/>
      <c r="DY41" s="802"/>
      <c r="DZ41" s="803"/>
      <c r="EA41" s="247"/>
    </row>
    <row r="42" spans="1:131" s="248" customFormat="1" ht="26.25" customHeight="1" x14ac:dyDescent="0.15">
      <c r="A42" s="262">
        <v>15</v>
      </c>
      <c r="B42" s="804"/>
      <c r="C42" s="805"/>
      <c r="D42" s="805"/>
      <c r="E42" s="805"/>
      <c r="F42" s="805"/>
      <c r="G42" s="805"/>
      <c r="H42" s="805"/>
      <c r="I42" s="805"/>
      <c r="J42" s="805"/>
      <c r="K42" s="805"/>
      <c r="L42" s="805"/>
      <c r="M42" s="805"/>
      <c r="N42" s="805"/>
      <c r="O42" s="805"/>
      <c r="P42" s="806"/>
      <c r="Q42" s="807"/>
      <c r="R42" s="808"/>
      <c r="S42" s="808"/>
      <c r="T42" s="808"/>
      <c r="U42" s="808"/>
      <c r="V42" s="808"/>
      <c r="W42" s="808"/>
      <c r="X42" s="808"/>
      <c r="Y42" s="808"/>
      <c r="Z42" s="808"/>
      <c r="AA42" s="808"/>
      <c r="AB42" s="808"/>
      <c r="AC42" s="808"/>
      <c r="AD42" s="808"/>
      <c r="AE42" s="809"/>
      <c r="AF42" s="810"/>
      <c r="AG42" s="811"/>
      <c r="AH42" s="811"/>
      <c r="AI42" s="811"/>
      <c r="AJ42" s="812"/>
      <c r="AK42" s="882"/>
      <c r="AL42" s="883"/>
      <c r="AM42" s="883"/>
      <c r="AN42" s="883"/>
      <c r="AO42" s="883"/>
      <c r="AP42" s="883"/>
      <c r="AQ42" s="883"/>
      <c r="AR42" s="883"/>
      <c r="AS42" s="883"/>
      <c r="AT42" s="883"/>
      <c r="AU42" s="883"/>
      <c r="AV42" s="883"/>
      <c r="AW42" s="883"/>
      <c r="AX42" s="883"/>
      <c r="AY42" s="883"/>
      <c r="AZ42" s="884"/>
      <c r="BA42" s="884"/>
      <c r="BB42" s="884"/>
      <c r="BC42" s="884"/>
      <c r="BD42" s="884"/>
      <c r="BE42" s="880"/>
      <c r="BF42" s="880"/>
      <c r="BG42" s="880"/>
      <c r="BH42" s="880"/>
      <c r="BI42" s="881"/>
      <c r="BJ42" s="253"/>
      <c r="BK42" s="253"/>
      <c r="BL42" s="253"/>
      <c r="BM42" s="253"/>
      <c r="BN42" s="253"/>
      <c r="BO42" s="266"/>
      <c r="BP42" s="266"/>
      <c r="BQ42" s="263">
        <v>36</v>
      </c>
      <c r="BR42" s="264"/>
      <c r="BS42" s="826"/>
      <c r="BT42" s="827"/>
      <c r="BU42" s="827"/>
      <c r="BV42" s="827"/>
      <c r="BW42" s="827"/>
      <c r="BX42" s="827"/>
      <c r="BY42" s="827"/>
      <c r="BZ42" s="827"/>
      <c r="CA42" s="827"/>
      <c r="CB42" s="827"/>
      <c r="CC42" s="827"/>
      <c r="CD42" s="827"/>
      <c r="CE42" s="827"/>
      <c r="CF42" s="827"/>
      <c r="CG42" s="828"/>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801"/>
      <c r="DW42" s="802"/>
      <c r="DX42" s="802"/>
      <c r="DY42" s="802"/>
      <c r="DZ42" s="803"/>
      <c r="EA42" s="247"/>
    </row>
    <row r="43" spans="1:131" s="248" customFormat="1" ht="26.25" customHeight="1" x14ac:dyDescent="0.15">
      <c r="A43" s="262">
        <v>16</v>
      </c>
      <c r="B43" s="804"/>
      <c r="C43" s="805"/>
      <c r="D43" s="805"/>
      <c r="E43" s="805"/>
      <c r="F43" s="805"/>
      <c r="G43" s="805"/>
      <c r="H43" s="805"/>
      <c r="I43" s="805"/>
      <c r="J43" s="805"/>
      <c r="K43" s="805"/>
      <c r="L43" s="805"/>
      <c r="M43" s="805"/>
      <c r="N43" s="805"/>
      <c r="O43" s="805"/>
      <c r="P43" s="806"/>
      <c r="Q43" s="807"/>
      <c r="R43" s="808"/>
      <c r="S43" s="808"/>
      <c r="T43" s="808"/>
      <c r="U43" s="808"/>
      <c r="V43" s="808"/>
      <c r="W43" s="808"/>
      <c r="X43" s="808"/>
      <c r="Y43" s="808"/>
      <c r="Z43" s="808"/>
      <c r="AA43" s="808"/>
      <c r="AB43" s="808"/>
      <c r="AC43" s="808"/>
      <c r="AD43" s="808"/>
      <c r="AE43" s="809"/>
      <c r="AF43" s="810"/>
      <c r="AG43" s="811"/>
      <c r="AH43" s="811"/>
      <c r="AI43" s="811"/>
      <c r="AJ43" s="812"/>
      <c r="AK43" s="882"/>
      <c r="AL43" s="883"/>
      <c r="AM43" s="883"/>
      <c r="AN43" s="883"/>
      <c r="AO43" s="883"/>
      <c r="AP43" s="883"/>
      <c r="AQ43" s="883"/>
      <c r="AR43" s="883"/>
      <c r="AS43" s="883"/>
      <c r="AT43" s="883"/>
      <c r="AU43" s="883"/>
      <c r="AV43" s="883"/>
      <c r="AW43" s="883"/>
      <c r="AX43" s="883"/>
      <c r="AY43" s="883"/>
      <c r="AZ43" s="884"/>
      <c r="BA43" s="884"/>
      <c r="BB43" s="884"/>
      <c r="BC43" s="884"/>
      <c r="BD43" s="884"/>
      <c r="BE43" s="880"/>
      <c r="BF43" s="880"/>
      <c r="BG43" s="880"/>
      <c r="BH43" s="880"/>
      <c r="BI43" s="881"/>
      <c r="BJ43" s="253"/>
      <c r="BK43" s="253"/>
      <c r="BL43" s="253"/>
      <c r="BM43" s="253"/>
      <c r="BN43" s="253"/>
      <c r="BO43" s="266"/>
      <c r="BP43" s="266"/>
      <c r="BQ43" s="263">
        <v>37</v>
      </c>
      <c r="BR43" s="264"/>
      <c r="BS43" s="826"/>
      <c r="BT43" s="827"/>
      <c r="BU43" s="827"/>
      <c r="BV43" s="827"/>
      <c r="BW43" s="827"/>
      <c r="BX43" s="827"/>
      <c r="BY43" s="827"/>
      <c r="BZ43" s="827"/>
      <c r="CA43" s="827"/>
      <c r="CB43" s="827"/>
      <c r="CC43" s="827"/>
      <c r="CD43" s="827"/>
      <c r="CE43" s="827"/>
      <c r="CF43" s="827"/>
      <c r="CG43" s="828"/>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801"/>
      <c r="DW43" s="802"/>
      <c r="DX43" s="802"/>
      <c r="DY43" s="802"/>
      <c r="DZ43" s="803"/>
      <c r="EA43" s="247"/>
    </row>
    <row r="44" spans="1:131" s="248" customFormat="1" ht="26.25" customHeight="1" x14ac:dyDescent="0.15">
      <c r="A44" s="262">
        <v>17</v>
      </c>
      <c r="B44" s="804"/>
      <c r="C44" s="805"/>
      <c r="D44" s="805"/>
      <c r="E44" s="805"/>
      <c r="F44" s="805"/>
      <c r="G44" s="805"/>
      <c r="H44" s="805"/>
      <c r="I44" s="805"/>
      <c r="J44" s="805"/>
      <c r="K44" s="805"/>
      <c r="L44" s="805"/>
      <c r="M44" s="805"/>
      <c r="N44" s="805"/>
      <c r="O44" s="805"/>
      <c r="P44" s="806"/>
      <c r="Q44" s="807"/>
      <c r="R44" s="808"/>
      <c r="S44" s="808"/>
      <c r="T44" s="808"/>
      <c r="U44" s="808"/>
      <c r="V44" s="808"/>
      <c r="W44" s="808"/>
      <c r="X44" s="808"/>
      <c r="Y44" s="808"/>
      <c r="Z44" s="808"/>
      <c r="AA44" s="808"/>
      <c r="AB44" s="808"/>
      <c r="AC44" s="808"/>
      <c r="AD44" s="808"/>
      <c r="AE44" s="809"/>
      <c r="AF44" s="810"/>
      <c r="AG44" s="811"/>
      <c r="AH44" s="811"/>
      <c r="AI44" s="811"/>
      <c r="AJ44" s="812"/>
      <c r="AK44" s="882"/>
      <c r="AL44" s="883"/>
      <c r="AM44" s="883"/>
      <c r="AN44" s="883"/>
      <c r="AO44" s="883"/>
      <c r="AP44" s="883"/>
      <c r="AQ44" s="883"/>
      <c r="AR44" s="883"/>
      <c r="AS44" s="883"/>
      <c r="AT44" s="883"/>
      <c r="AU44" s="883"/>
      <c r="AV44" s="883"/>
      <c r="AW44" s="883"/>
      <c r="AX44" s="883"/>
      <c r="AY44" s="883"/>
      <c r="AZ44" s="884"/>
      <c r="BA44" s="884"/>
      <c r="BB44" s="884"/>
      <c r="BC44" s="884"/>
      <c r="BD44" s="884"/>
      <c r="BE44" s="880"/>
      <c r="BF44" s="880"/>
      <c r="BG44" s="880"/>
      <c r="BH44" s="880"/>
      <c r="BI44" s="881"/>
      <c r="BJ44" s="253"/>
      <c r="BK44" s="253"/>
      <c r="BL44" s="253"/>
      <c r="BM44" s="253"/>
      <c r="BN44" s="253"/>
      <c r="BO44" s="266"/>
      <c r="BP44" s="266"/>
      <c r="BQ44" s="263">
        <v>38</v>
      </c>
      <c r="BR44" s="264"/>
      <c r="BS44" s="826"/>
      <c r="BT44" s="827"/>
      <c r="BU44" s="827"/>
      <c r="BV44" s="827"/>
      <c r="BW44" s="827"/>
      <c r="BX44" s="827"/>
      <c r="BY44" s="827"/>
      <c r="BZ44" s="827"/>
      <c r="CA44" s="827"/>
      <c r="CB44" s="827"/>
      <c r="CC44" s="827"/>
      <c r="CD44" s="827"/>
      <c r="CE44" s="827"/>
      <c r="CF44" s="827"/>
      <c r="CG44" s="828"/>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801"/>
      <c r="DW44" s="802"/>
      <c r="DX44" s="802"/>
      <c r="DY44" s="802"/>
      <c r="DZ44" s="803"/>
      <c r="EA44" s="247"/>
    </row>
    <row r="45" spans="1:131" s="248" customFormat="1" ht="26.25" customHeight="1" x14ac:dyDescent="0.15">
      <c r="A45" s="262">
        <v>18</v>
      </c>
      <c r="B45" s="804"/>
      <c r="C45" s="805"/>
      <c r="D45" s="805"/>
      <c r="E45" s="805"/>
      <c r="F45" s="805"/>
      <c r="G45" s="805"/>
      <c r="H45" s="805"/>
      <c r="I45" s="805"/>
      <c r="J45" s="805"/>
      <c r="K45" s="805"/>
      <c r="L45" s="805"/>
      <c r="M45" s="805"/>
      <c r="N45" s="805"/>
      <c r="O45" s="805"/>
      <c r="P45" s="806"/>
      <c r="Q45" s="807"/>
      <c r="R45" s="808"/>
      <c r="S45" s="808"/>
      <c r="T45" s="808"/>
      <c r="U45" s="808"/>
      <c r="V45" s="808"/>
      <c r="W45" s="808"/>
      <c r="X45" s="808"/>
      <c r="Y45" s="808"/>
      <c r="Z45" s="808"/>
      <c r="AA45" s="808"/>
      <c r="AB45" s="808"/>
      <c r="AC45" s="808"/>
      <c r="AD45" s="808"/>
      <c r="AE45" s="809"/>
      <c r="AF45" s="810"/>
      <c r="AG45" s="811"/>
      <c r="AH45" s="811"/>
      <c r="AI45" s="811"/>
      <c r="AJ45" s="812"/>
      <c r="AK45" s="882"/>
      <c r="AL45" s="883"/>
      <c r="AM45" s="883"/>
      <c r="AN45" s="883"/>
      <c r="AO45" s="883"/>
      <c r="AP45" s="883"/>
      <c r="AQ45" s="883"/>
      <c r="AR45" s="883"/>
      <c r="AS45" s="883"/>
      <c r="AT45" s="883"/>
      <c r="AU45" s="883"/>
      <c r="AV45" s="883"/>
      <c r="AW45" s="883"/>
      <c r="AX45" s="883"/>
      <c r="AY45" s="883"/>
      <c r="AZ45" s="884"/>
      <c r="BA45" s="884"/>
      <c r="BB45" s="884"/>
      <c r="BC45" s="884"/>
      <c r="BD45" s="884"/>
      <c r="BE45" s="880"/>
      <c r="BF45" s="880"/>
      <c r="BG45" s="880"/>
      <c r="BH45" s="880"/>
      <c r="BI45" s="881"/>
      <c r="BJ45" s="253"/>
      <c r="BK45" s="253"/>
      <c r="BL45" s="253"/>
      <c r="BM45" s="253"/>
      <c r="BN45" s="253"/>
      <c r="BO45" s="266"/>
      <c r="BP45" s="266"/>
      <c r="BQ45" s="263">
        <v>39</v>
      </c>
      <c r="BR45" s="264"/>
      <c r="BS45" s="826"/>
      <c r="BT45" s="827"/>
      <c r="BU45" s="827"/>
      <c r="BV45" s="827"/>
      <c r="BW45" s="827"/>
      <c r="BX45" s="827"/>
      <c r="BY45" s="827"/>
      <c r="BZ45" s="827"/>
      <c r="CA45" s="827"/>
      <c r="CB45" s="827"/>
      <c r="CC45" s="827"/>
      <c r="CD45" s="827"/>
      <c r="CE45" s="827"/>
      <c r="CF45" s="827"/>
      <c r="CG45" s="828"/>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801"/>
      <c r="DW45" s="802"/>
      <c r="DX45" s="802"/>
      <c r="DY45" s="802"/>
      <c r="DZ45" s="803"/>
      <c r="EA45" s="247"/>
    </row>
    <row r="46" spans="1:131" s="248" customFormat="1" ht="26.25" customHeight="1" x14ac:dyDescent="0.15">
      <c r="A46" s="262">
        <v>19</v>
      </c>
      <c r="B46" s="804"/>
      <c r="C46" s="805"/>
      <c r="D46" s="805"/>
      <c r="E46" s="805"/>
      <c r="F46" s="805"/>
      <c r="G46" s="805"/>
      <c r="H46" s="805"/>
      <c r="I46" s="805"/>
      <c r="J46" s="805"/>
      <c r="K46" s="805"/>
      <c r="L46" s="805"/>
      <c r="M46" s="805"/>
      <c r="N46" s="805"/>
      <c r="O46" s="805"/>
      <c r="P46" s="806"/>
      <c r="Q46" s="807"/>
      <c r="R46" s="808"/>
      <c r="S46" s="808"/>
      <c r="T46" s="808"/>
      <c r="U46" s="808"/>
      <c r="V46" s="808"/>
      <c r="W46" s="808"/>
      <c r="X46" s="808"/>
      <c r="Y46" s="808"/>
      <c r="Z46" s="808"/>
      <c r="AA46" s="808"/>
      <c r="AB46" s="808"/>
      <c r="AC46" s="808"/>
      <c r="AD46" s="808"/>
      <c r="AE46" s="809"/>
      <c r="AF46" s="810"/>
      <c r="AG46" s="811"/>
      <c r="AH46" s="811"/>
      <c r="AI46" s="811"/>
      <c r="AJ46" s="812"/>
      <c r="AK46" s="882"/>
      <c r="AL46" s="883"/>
      <c r="AM46" s="883"/>
      <c r="AN46" s="883"/>
      <c r="AO46" s="883"/>
      <c r="AP46" s="883"/>
      <c r="AQ46" s="883"/>
      <c r="AR46" s="883"/>
      <c r="AS46" s="883"/>
      <c r="AT46" s="883"/>
      <c r="AU46" s="883"/>
      <c r="AV46" s="883"/>
      <c r="AW46" s="883"/>
      <c r="AX46" s="883"/>
      <c r="AY46" s="883"/>
      <c r="AZ46" s="884"/>
      <c r="BA46" s="884"/>
      <c r="BB46" s="884"/>
      <c r="BC46" s="884"/>
      <c r="BD46" s="884"/>
      <c r="BE46" s="880"/>
      <c r="BF46" s="880"/>
      <c r="BG46" s="880"/>
      <c r="BH46" s="880"/>
      <c r="BI46" s="881"/>
      <c r="BJ46" s="253"/>
      <c r="BK46" s="253"/>
      <c r="BL46" s="253"/>
      <c r="BM46" s="253"/>
      <c r="BN46" s="253"/>
      <c r="BO46" s="266"/>
      <c r="BP46" s="266"/>
      <c r="BQ46" s="263">
        <v>40</v>
      </c>
      <c r="BR46" s="264"/>
      <c r="BS46" s="826"/>
      <c r="BT46" s="827"/>
      <c r="BU46" s="827"/>
      <c r="BV46" s="827"/>
      <c r="BW46" s="827"/>
      <c r="BX46" s="827"/>
      <c r="BY46" s="827"/>
      <c r="BZ46" s="827"/>
      <c r="CA46" s="827"/>
      <c r="CB46" s="827"/>
      <c r="CC46" s="827"/>
      <c r="CD46" s="827"/>
      <c r="CE46" s="827"/>
      <c r="CF46" s="827"/>
      <c r="CG46" s="828"/>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801"/>
      <c r="DW46" s="802"/>
      <c r="DX46" s="802"/>
      <c r="DY46" s="802"/>
      <c r="DZ46" s="803"/>
      <c r="EA46" s="247"/>
    </row>
    <row r="47" spans="1:131" s="248" customFormat="1" ht="26.25" customHeight="1" x14ac:dyDescent="0.15">
      <c r="A47" s="262">
        <v>20</v>
      </c>
      <c r="B47" s="804"/>
      <c r="C47" s="805"/>
      <c r="D47" s="805"/>
      <c r="E47" s="805"/>
      <c r="F47" s="805"/>
      <c r="G47" s="805"/>
      <c r="H47" s="805"/>
      <c r="I47" s="805"/>
      <c r="J47" s="805"/>
      <c r="K47" s="805"/>
      <c r="L47" s="805"/>
      <c r="M47" s="805"/>
      <c r="N47" s="805"/>
      <c r="O47" s="805"/>
      <c r="P47" s="806"/>
      <c r="Q47" s="807"/>
      <c r="R47" s="808"/>
      <c r="S47" s="808"/>
      <c r="T47" s="808"/>
      <c r="U47" s="808"/>
      <c r="V47" s="808"/>
      <c r="W47" s="808"/>
      <c r="X47" s="808"/>
      <c r="Y47" s="808"/>
      <c r="Z47" s="808"/>
      <c r="AA47" s="808"/>
      <c r="AB47" s="808"/>
      <c r="AC47" s="808"/>
      <c r="AD47" s="808"/>
      <c r="AE47" s="809"/>
      <c r="AF47" s="810"/>
      <c r="AG47" s="811"/>
      <c r="AH47" s="811"/>
      <c r="AI47" s="811"/>
      <c r="AJ47" s="812"/>
      <c r="AK47" s="882"/>
      <c r="AL47" s="883"/>
      <c r="AM47" s="883"/>
      <c r="AN47" s="883"/>
      <c r="AO47" s="883"/>
      <c r="AP47" s="883"/>
      <c r="AQ47" s="883"/>
      <c r="AR47" s="883"/>
      <c r="AS47" s="883"/>
      <c r="AT47" s="883"/>
      <c r="AU47" s="883"/>
      <c r="AV47" s="883"/>
      <c r="AW47" s="883"/>
      <c r="AX47" s="883"/>
      <c r="AY47" s="883"/>
      <c r="AZ47" s="884"/>
      <c r="BA47" s="884"/>
      <c r="BB47" s="884"/>
      <c r="BC47" s="884"/>
      <c r="BD47" s="884"/>
      <c r="BE47" s="880"/>
      <c r="BF47" s="880"/>
      <c r="BG47" s="880"/>
      <c r="BH47" s="880"/>
      <c r="BI47" s="881"/>
      <c r="BJ47" s="253"/>
      <c r="BK47" s="253"/>
      <c r="BL47" s="253"/>
      <c r="BM47" s="253"/>
      <c r="BN47" s="253"/>
      <c r="BO47" s="266"/>
      <c r="BP47" s="266"/>
      <c r="BQ47" s="263">
        <v>41</v>
      </c>
      <c r="BR47" s="264"/>
      <c r="BS47" s="826"/>
      <c r="BT47" s="827"/>
      <c r="BU47" s="827"/>
      <c r="BV47" s="827"/>
      <c r="BW47" s="827"/>
      <c r="BX47" s="827"/>
      <c r="BY47" s="827"/>
      <c r="BZ47" s="827"/>
      <c r="CA47" s="827"/>
      <c r="CB47" s="827"/>
      <c r="CC47" s="827"/>
      <c r="CD47" s="827"/>
      <c r="CE47" s="827"/>
      <c r="CF47" s="827"/>
      <c r="CG47" s="828"/>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801"/>
      <c r="DW47" s="802"/>
      <c r="DX47" s="802"/>
      <c r="DY47" s="802"/>
      <c r="DZ47" s="803"/>
      <c r="EA47" s="247"/>
    </row>
    <row r="48" spans="1:131" s="248" customFormat="1" ht="26.25" customHeight="1" x14ac:dyDescent="0.15">
      <c r="A48" s="262">
        <v>21</v>
      </c>
      <c r="B48" s="804"/>
      <c r="C48" s="805"/>
      <c r="D48" s="805"/>
      <c r="E48" s="805"/>
      <c r="F48" s="805"/>
      <c r="G48" s="805"/>
      <c r="H48" s="805"/>
      <c r="I48" s="805"/>
      <c r="J48" s="805"/>
      <c r="K48" s="805"/>
      <c r="L48" s="805"/>
      <c r="M48" s="805"/>
      <c r="N48" s="805"/>
      <c r="O48" s="805"/>
      <c r="P48" s="806"/>
      <c r="Q48" s="807"/>
      <c r="R48" s="808"/>
      <c r="S48" s="808"/>
      <c r="T48" s="808"/>
      <c r="U48" s="808"/>
      <c r="V48" s="808"/>
      <c r="W48" s="808"/>
      <c r="X48" s="808"/>
      <c r="Y48" s="808"/>
      <c r="Z48" s="808"/>
      <c r="AA48" s="808"/>
      <c r="AB48" s="808"/>
      <c r="AC48" s="808"/>
      <c r="AD48" s="808"/>
      <c r="AE48" s="809"/>
      <c r="AF48" s="810"/>
      <c r="AG48" s="811"/>
      <c r="AH48" s="811"/>
      <c r="AI48" s="811"/>
      <c r="AJ48" s="812"/>
      <c r="AK48" s="882"/>
      <c r="AL48" s="883"/>
      <c r="AM48" s="883"/>
      <c r="AN48" s="883"/>
      <c r="AO48" s="883"/>
      <c r="AP48" s="883"/>
      <c r="AQ48" s="883"/>
      <c r="AR48" s="883"/>
      <c r="AS48" s="883"/>
      <c r="AT48" s="883"/>
      <c r="AU48" s="883"/>
      <c r="AV48" s="883"/>
      <c r="AW48" s="883"/>
      <c r="AX48" s="883"/>
      <c r="AY48" s="883"/>
      <c r="AZ48" s="884"/>
      <c r="BA48" s="884"/>
      <c r="BB48" s="884"/>
      <c r="BC48" s="884"/>
      <c r="BD48" s="884"/>
      <c r="BE48" s="880"/>
      <c r="BF48" s="880"/>
      <c r="BG48" s="880"/>
      <c r="BH48" s="880"/>
      <c r="BI48" s="881"/>
      <c r="BJ48" s="253"/>
      <c r="BK48" s="253"/>
      <c r="BL48" s="253"/>
      <c r="BM48" s="253"/>
      <c r="BN48" s="253"/>
      <c r="BO48" s="266"/>
      <c r="BP48" s="266"/>
      <c r="BQ48" s="263">
        <v>42</v>
      </c>
      <c r="BR48" s="264"/>
      <c r="BS48" s="826"/>
      <c r="BT48" s="827"/>
      <c r="BU48" s="827"/>
      <c r="BV48" s="827"/>
      <c r="BW48" s="827"/>
      <c r="BX48" s="827"/>
      <c r="BY48" s="827"/>
      <c r="BZ48" s="827"/>
      <c r="CA48" s="827"/>
      <c r="CB48" s="827"/>
      <c r="CC48" s="827"/>
      <c r="CD48" s="827"/>
      <c r="CE48" s="827"/>
      <c r="CF48" s="827"/>
      <c r="CG48" s="828"/>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801"/>
      <c r="DW48" s="802"/>
      <c r="DX48" s="802"/>
      <c r="DY48" s="802"/>
      <c r="DZ48" s="803"/>
      <c r="EA48" s="247"/>
    </row>
    <row r="49" spans="1:131" s="248" customFormat="1" ht="26.25" customHeight="1" x14ac:dyDescent="0.15">
      <c r="A49" s="262">
        <v>22</v>
      </c>
      <c r="B49" s="804"/>
      <c r="C49" s="805"/>
      <c r="D49" s="805"/>
      <c r="E49" s="805"/>
      <c r="F49" s="805"/>
      <c r="G49" s="805"/>
      <c r="H49" s="805"/>
      <c r="I49" s="805"/>
      <c r="J49" s="805"/>
      <c r="K49" s="805"/>
      <c r="L49" s="805"/>
      <c r="M49" s="805"/>
      <c r="N49" s="805"/>
      <c r="O49" s="805"/>
      <c r="P49" s="806"/>
      <c r="Q49" s="807"/>
      <c r="R49" s="808"/>
      <c r="S49" s="808"/>
      <c r="T49" s="808"/>
      <c r="U49" s="808"/>
      <c r="V49" s="808"/>
      <c r="W49" s="808"/>
      <c r="X49" s="808"/>
      <c r="Y49" s="808"/>
      <c r="Z49" s="808"/>
      <c r="AA49" s="808"/>
      <c r="AB49" s="808"/>
      <c r="AC49" s="808"/>
      <c r="AD49" s="808"/>
      <c r="AE49" s="809"/>
      <c r="AF49" s="810"/>
      <c r="AG49" s="811"/>
      <c r="AH49" s="811"/>
      <c r="AI49" s="811"/>
      <c r="AJ49" s="812"/>
      <c r="AK49" s="882"/>
      <c r="AL49" s="883"/>
      <c r="AM49" s="883"/>
      <c r="AN49" s="883"/>
      <c r="AO49" s="883"/>
      <c r="AP49" s="883"/>
      <c r="AQ49" s="883"/>
      <c r="AR49" s="883"/>
      <c r="AS49" s="883"/>
      <c r="AT49" s="883"/>
      <c r="AU49" s="883"/>
      <c r="AV49" s="883"/>
      <c r="AW49" s="883"/>
      <c r="AX49" s="883"/>
      <c r="AY49" s="883"/>
      <c r="AZ49" s="884"/>
      <c r="BA49" s="884"/>
      <c r="BB49" s="884"/>
      <c r="BC49" s="884"/>
      <c r="BD49" s="884"/>
      <c r="BE49" s="880"/>
      <c r="BF49" s="880"/>
      <c r="BG49" s="880"/>
      <c r="BH49" s="880"/>
      <c r="BI49" s="881"/>
      <c r="BJ49" s="253"/>
      <c r="BK49" s="253"/>
      <c r="BL49" s="253"/>
      <c r="BM49" s="253"/>
      <c r="BN49" s="253"/>
      <c r="BO49" s="266"/>
      <c r="BP49" s="266"/>
      <c r="BQ49" s="263">
        <v>43</v>
      </c>
      <c r="BR49" s="264"/>
      <c r="BS49" s="826"/>
      <c r="BT49" s="827"/>
      <c r="BU49" s="827"/>
      <c r="BV49" s="827"/>
      <c r="BW49" s="827"/>
      <c r="BX49" s="827"/>
      <c r="BY49" s="827"/>
      <c r="BZ49" s="827"/>
      <c r="CA49" s="827"/>
      <c r="CB49" s="827"/>
      <c r="CC49" s="827"/>
      <c r="CD49" s="827"/>
      <c r="CE49" s="827"/>
      <c r="CF49" s="827"/>
      <c r="CG49" s="828"/>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801"/>
      <c r="DW49" s="802"/>
      <c r="DX49" s="802"/>
      <c r="DY49" s="802"/>
      <c r="DZ49" s="803"/>
      <c r="EA49" s="247"/>
    </row>
    <row r="50" spans="1:131" s="248" customFormat="1" ht="26.25" customHeight="1" x14ac:dyDescent="0.15">
      <c r="A50" s="262">
        <v>23</v>
      </c>
      <c r="B50" s="804"/>
      <c r="C50" s="805"/>
      <c r="D50" s="805"/>
      <c r="E50" s="805"/>
      <c r="F50" s="805"/>
      <c r="G50" s="805"/>
      <c r="H50" s="805"/>
      <c r="I50" s="805"/>
      <c r="J50" s="805"/>
      <c r="K50" s="805"/>
      <c r="L50" s="805"/>
      <c r="M50" s="805"/>
      <c r="N50" s="805"/>
      <c r="O50" s="805"/>
      <c r="P50" s="806"/>
      <c r="Q50" s="885"/>
      <c r="R50" s="886"/>
      <c r="S50" s="886"/>
      <c r="T50" s="886"/>
      <c r="U50" s="886"/>
      <c r="V50" s="886"/>
      <c r="W50" s="886"/>
      <c r="X50" s="886"/>
      <c r="Y50" s="886"/>
      <c r="Z50" s="886"/>
      <c r="AA50" s="886"/>
      <c r="AB50" s="886"/>
      <c r="AC50" s="886"/>
      <c r="AD50" s="886"/>
      <c r="AE50" s="887"/>
      <c r="AF50" s="810"/>
      <c r="AG50" s="811"/>
      <c r="AH50" s="811"/>
      <c r="AI50" s="811"/>
      <c r="AJ50" s="812"/>
      <c r="AK50" s="888"/>
      <c r="AL50" s="886"/>
      <c r="AM50" s="886"/>
      <c r="AN50" s="886"/>
      <c r="AO50" s="886"/>
      <c r="AP50" s="886"/>
      <c r="AQ50" s="886"/>
      <c r="AR50" s="886"/>
      <c r="AS50" s="886"/>
      <c r="AT50" s="886"/>
      <c r="AU50" s="886"/>
      <c r="AV50" s="886"/>
      <c r="AW50" s="886"/>
      <c r="AX50" s="886"/>
      <c r="AY50" s="886"/>
      <c r="AZ50" s="889"/>
      <c r="BA50" s="889"/>
      <c r="BB50" s="889"/>
      <c r="BC50" s="889"/>
      <c r="BD50" s="889"/>
      <c r="BE50" s="880"/>
      <c r="BF50" s="880"/>
      <c r="BG50" s="880"/>
      <c r="BH50" s="880"/>
      <c r="BI50" s="881"/>
      <c r="BJ50" s="253"/>
      <c r="BK50" s="253"/>
      <c r="BL50" s="253"/>
      <c r="BM50" s="253"/>
      <c r="BN50" s="253"/>
      <c r="BO50" s="266"/>
      <c r="BP50" s="266"/>
      <c r="BQ50" s="263">
        <v>44</v>
      </c>
      <c r="BR50" s="264"/>
      <c r="BS50" s="826"/>
      <c r="BT50" s="827"/>
      <c r="BU50" s="827"/>
      <c r="BV50" s="827"/>
      <c r="BW50" s="827"/>
      <c r="BX50" s="827"/>
      <c r="BY50" s="827"/>
      <c r="BZ50" s="827"/>
      <c r="CA50" s="827"/>
      <c r="CB50" s="827"/>
      <c r="CC50" s="827"/>
      <c r="CD50" s="827"/>
      <c r="CE50" s="827"/>
      <c r="CF50" s="827"/>
      <c r="CG50" s="828"/>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801"/>
      <c r="DW50" s="802"/>
      <c r="DX50" s="802"/>
      <c r="DY50" s="802"/>
      <c r="DZ50" s="803"/>
      <c r="EA50" s="247"/>
    </row>
    <row r="51" spans="1:131" s="248" customFormat="1" ht="26.25" customHeight="1" x14ac:dyDescent="0.15">
      <c r="A51" s="262">
        <v>24</v>
      </c>
      <c r="B51" s="804"/>
      <c r="C51" s="805"/>
      <c r="D51" s="805"/>
      <c r="E51" s="805"/>
      <c r="F51" s="805"/>
      <c r="G51" s="805"/>
      <c r="H51" s="805"/>
      <c r="I51" s="805"/>
      <c r="J51" s="805"/>
      <c r="K51" s="805"/>
      <c r="L51" s="805"/>
      <c r="M51" s="805"/>
      <c r="N51" s="805"/>
      <c r="O51" s="805"/>
      <c r="P51" s="806"/>
      <c r="Q51" s="885"/>
      <c r="R51" s="886"/>
      <c r="S51" s="886"/>
      <c r="T51" s="886"/>
      <c r="U51" s="886"/>
      <c r="V51" s="886"/>
      <c r="W51" s="886"/>
      <c r="X51" s="886"/>
      <c r="Y51" s="886"/>
      <c r="Z51" s="886"/>
      <c r="AA51" s="886"/>
      <c r="AB51" s="886"/>
      <c r="AC51" s="886"/>
      <c r="AD51" s="886"/>
      <c r="AE51" s="887"/>
      <c r="AF51" s="810"/>
      <c r="AG51" s="811"/>
      <c r="AH51" s="811"/>
      <c r="AI51" s="811"/>
      <c r="AJ51" s="812"/>
      <c r="AK51" s="888"/>
      <c r="AL51" s="886"/>
      <c r="AM51" s="886"/>
      <c r="AN51" s="886"/>
      <c r="AO51" s="886"/>
      <c r="AP51" s="886"/>
      <c r="AQ51" s="886"/>
      <c r="AR51" s="886"/>
      <c r="AS51" s="886"/>
      <c r="AT51" s="886"/>
      <c r="AU51" s="886"/>
      <c r="AV51" s="886"/>
      <c r="AW51" s="886"/>
      <c r="AX51" s="886"/>
      <c r="AY51" s="886"/>
      <c r="AZ51" s="889"/>
      <c r="BA51" s="889"/>
      <c r="BB51" s="889"/>
      <c r="BC51" s="889"/>
      <c r="BD51" s="889"/>
      <c r="BE51" s="880"/>
      <c r="BF51" s="880"/>
      <c r="BG51" s="880"/>
      <c r="BH51" s="880"/>
      <c r="BI51" s="881"/>
      <c r="BJ51" s="253"/>
      <c r="BK51" s="253"/>
      <c r="BL51" s="253"/>
      <c r="BM51" s="253"/>
      <c r="BN51" s="253"/>
      <c r="BO51" s="266"/>
      <c r="BP51" s="266"/>
      <c r="BQ51" s="263">
        <v>45</v>
      </c>
      <c r="BR51" s="264"/>
      <c r="BS51" s="826"/>
      <c r="BT51" s="827"/>
      <c r="BU51" s="827"/>
      <c r="BV51" s="827"/>
      <c r="BW51" s="827"/>
      <c r="BX51" s="827"/>
      <c r="BY51" s="827"/>
      <c r="BZ51" s="827"/>
      <c r="CA51" s="827"/>
      <c r="CB51" s="827"/>
      <c r="CC51" s="827"/>
      <c r="CD51" s="827"/>
      <c r="CE51" s="827"/>
      <c r="CF51" s="827"/>
      <c r="CG51" s="828"/>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801"/>
      <c r="DW51" s="802"/>
      <c r="DX51" s="802"/>
      <c r="DY51" s="802"/>
      <c r="DZ51" s="803"/>
      <c r="EA51" s="247"/>
    </row>
    <row r="52" spans="1:131" s="248" customFormat="1" ht="26.25" customHeight="1" x14ac:dyDescent="0.15">
      <c r="A52" s="262">
        <v>25</v>
      </c>
      <c r="B52" s="804"/>
      <c r="C52" s="805"/>
      <c r="D52" s="805"/>
      <c r="E52" s="805"/>
      <c r="F52" s="805"/>
      <c r="G52" s="805"/>
      <c r="H52" s="805"/>
      <c r="I52" s="805"/>
      <c r="J52" s="805"/>
      <c r="K52" s="805"/>
      <c r="L52" s="805"/>
      <c r="M52" s="805"/>
      <c r="N52" s="805"/>
      <c r="O52" s="805"/>
      <c r="P52" s="806"/>
      <c r="Q52" s="885"/>
      <c r="R52" s="886"/>
      <c r="S52" s="886"/>
      <c r="T52" s="886"/>
      <c r="U52" s="886"/>
      <c r="V52" s="886"/>
      <c r="W52" s="886"/>
      <c r="X52" s="886"/>
      <c r="Y52" s="886"/>
      <c r="Z52" s="886"/>
      <c r="AA52" s="886"/>
      <c r="AB52" s="886"/>
      <c r="AC52" s="886"/>
      <c r="AD52" s="886"/>
      <c r="AE52" s="887"/>
      <c r="AF52" s="810"/>
      <c r="AG52" s="811"/>
      <c r="AH52" s="811"/>
      <c r="AI52" s="811"/>
      <c r="AJ52" s="812"/>
      <c r="AK52" s="888"/>
      <c r="AL52" s="886"/>
      <c r="AM52" s="886"/>
      <c r="AN52" s="886"/>
      <c r="AO52" s="886"/>
      <c r="AP52" s="886"/>
      <c r="AQ52" s="886"/>
      <c r="AR52" s="886"/>
      <c r="AS52" s="886"/>
      <c r="AT52" s="886"/>
      <c r="AU52" s="886"/>
      <c r="AV52" s="886"/>
      <c r="AW52" s="886"/>
      <c r="AX52" s="886"/>
      <c r="AY52" s="886"/>
      <c r="AZ52" s="889"/>
      <c r="BA52" s="889"/>
      <c r="BB52" s="889"/>
      <c r="BC52" s="889"/>
      <c r="BD52" s="889"/>
      <c r="BE52" s="880"/>
      <c r="BF52" s="880"/>
      <c r="BG52" s="880"/>
      <c r="BH52" s="880"/>
      <c r="BI52" s="881"/>
      <c r="BJ52" s="253"/>
      <c r="BK52" s="253"/>
      <c r="BL52" s="253"/>
      <c r="BM52" s="253"/>
      <c r="BN52" s="253"/>
      <c r="BO52" s="266"/>
      <c r="BP52" s="266"/>
      <c r="BQ52" s="263">
        <v>46</v>
      </c>
      <c r="BR52" s="264"/>
      <c r="BS52" s="826"/>
      <c r="BT52" s="827"/>
      <c r="BU52" s="827"/>
      <c r="BV52" s="827"/>
      <c r="BW52" s="827"/>
      <c r="BX52" s="827"/>
      <c r="BY52" s="827"/>
      <c r="BZ52" s="827"/>
      <c r="CA52" s="827"/>
      <c r="CB52" s="827"/>
      <c r="CC52" s="827"/>
      <c r="CD52" s="827"/>
      <c r="CE52" s="827"/>
      <c r="CF52" s="827"/>
      <c r="CG52" s="828"/>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801"/>
      <c r="DW52" s="802"/>
      <c r="DX52" s="802"/>
      <c r="DY52" s="802"/>
      <c r="DZ52" s="803"/>
      <c r="EA52" s="247"/>
    </row>
    <row r="53" spans="1:131" s="248" customFormat="1" ht="26.25" customHeight="1" x14ac:dyDescent="0.15">
      <c r="A53" s="262">
        <v>26</v>
      </c>
      <c r="B53" s="804"/>
      <c r="C53" s="805"/>
      <c r="D53" s="805"/>
      <c r="E53" s="805"/>
      <c r="F53" s="805"/>
      <c r="G53" s="805"/>
      <c r="H53" s="805"/>
      <c r="I53" s="805"/>
      <c r="J53" s="805"/>
      <c r="K53" s="805"/>
      <c r="L53" s="805"/>
      <c r="M53" s="805"/>
      <c r="N53" s="805"/>
      <c r="O53" s="805"/>
      <c r="P53" s="806"/>
      <c r="Q53" s="885"/>
      <c r="R53" s="886"/>
      <c r="S53" s="886"/>
      <c r="T53" s="886"/>
      <c r="U53" s="886"/>
      <c r="V53" s="886"/>
      <c r="W53" s="886"/>
      <c r="X53" s="886"/>
      <c r="Y53" s="886"/>
      <c r="Z53" s="886"/>
      <c r="AA53" s="886"/>
      <c r="AB53" s="886"/>
      <c r="AC53" s="886"/>
      <c r="AD53" s="886"/>
      <c r="AE53" s="887"/>
      <c r="AF53" s="810"/>
      <c r="AG53" s="811"/>
      <c r="AH53" s="811"/>
      <c r="AI53" s="811"/>
      <c r="AJ53" s="812"/>
      <c r="AK53" s="888"/>
      <c r="AL53" s="886"/>
      <c r="AM53" s="886"/>
      <c r="AN53" s="886"/>
      <c r="AO53" s="886"/>
      <c r="AP53" s="886"/>
      <c r="AQ53" s="886"/>
      <c r="AR53" s="886"/>
      <c r="AS53" s="886"/>
      <c r="AT53" s="886"/>
      <c r="AU53" s="886"/>
      <c r="AV53" s="886"/>
      <c r="AW53" s="886"/>
      <c r="AX53" s="886"/>
      <c r="AY53" s="886"/>
      <c r="AZ53" s="889"/>
      <c r="BA53" s="889"/>
      <c r="BB53" s="889"/>
      <c r="BC53" s="889"/>
      <c r="BD53" s="889"/>
      <c r="BE53" s="880"/>
      <c r="BF53" s="880"/>
      <c r="BG53" s="880"/>
      <c r="BH53" s="880"/>
      <c r="BI53" s="881"/>
      <c r="BJ53" s="253"/>
      <c r="BK53" s="253"/>
      <c r="BL53" s="253"/>
      <c r="BM53" s="253"/>
      <c r="BN53" s="253"/>
      <c r="BO53" s="266"/>
      <c r="BP53" s="266"/>
      <c r="BQ53" s="263">
        <v>47</v>
      </c>
      <c r="BR53" s="264"/>
      <c r="BS53" s="826"/>
      <c r="BT53" s="827"/>
      <c r="BU53" s="827"/>
      <c r="BV53" s="827"/>
      <c r="BW53" s="827"/>
      <c r="BX53" s="827"/>
      <c r="BY53" s="827"/>
      <c r="BZ53" s="827"/>
      <c r="CA53" s="827"/>
      <c r="CB53" s="827"/>
      <c r="CC53" s="827"/>
      <c r="CD53" s="827"/>
      <c r="CE53" s="827"/>
      <c r="CF53" s="827"/>
      <c r="CG53" s="828"/>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801"/>
      <c r="DW53" s="802"/>
      <c r="DX53" s="802"/>
      <c r="DY53" s="802"/>
      <c r="DZ53" s="803"/>
      <c r="EA53" s="247"/>
    </row>
    <row r="54" spans="1:131" s="248" customFormat="1" ht="26.25" customHeight="1" x14ac:dyDescent="0.15">
      <c r="A54" s="262">
        <v>27</v>
      </c>
      <c r="B54" s="804"/>
      <c r="C54" s="805"/>
      <c r="D54" s="805"/>
      <c r="E54" s="805"/>
      <c r="F54" s="805"/>
      <c r="G54" s="805"/>
      <c r="H54" s="805"/>
      <c r="I54" s="805"/>
      <c r="J54" s="805"/>
      <c r="K54" s="805"/>
      <c r="L54" s="805"/>
      <c r="M54" s="805"/>
      <c r="N54" s="805"/>
      <c r="O54" s="805"/>
      <c r="P54" s="806"/>
      <c r="Q54" s="885"/>
      <c r="R54" s="886"/>
      <c r="S54" s="886"/>
      <c r="T54" s="886"/>
      <c r="U54" s="886"/>
      <c r="V54" s="886"/>
      <c r="W54" s="886"/>
      <c r="X54" s="886"/>
      <c r="Y54" s="886"/>
      <c r="Z54" s="886"/>
      <c r="AA54" s="886"/>
      <c r="AB54" s="886"/>
      <c r="AC54" s="886"/>
      <c r="AD54" s="886"/>
      <c r="AE54" s="887"/>
      <c r="AF54" s="810"/>
      <c r="AG54" s="811"/>
      <c r="AH54" s="811"/>
      <c r="AI54" s="811"/>
      <c r="AJ54" s="812"/>
      <c r="AK54" s="888"/>
      <c r="AL54" s="886"/>
      <c r="AM54" s="886"/>
      <c r="AN54" s="886"/>
      <c r="AO54" s="886"/>
      <c r="AP54" s="886"/>
      <c r="AQ54" s="886"/>
      <c r="AR54" s="886"/>
      <c r="AS54" s="886"/>
      <c r="AT54" s="886"/>
      <c r="AU54" s="886"/>
      <c r="AV54" s="886"/>
      <c r="AW54" s="886"/>
      <c r="AX54" s="886"/>
      <c r="AY54" s="886"/>
      <c r="AZ54" s="889"/>
      <c r="BA54" s="889"/>
      <c r="BB54" s="889"/>
      <c r="BC54" s="889"/>
      <c r="BD54" s="889"/>
      <c r="BE54" s="880"/>
      <c r="BF54" s="880"/>
      <c r="BG54" s="880"/>
      <c r="BH54" s="880"/>
      <c r="BI54" s="881"/>
      <c r="BJ54" s="253"/>
      <c r="BK54" s="253"/>
      <c r="BL54" s="253"/>
      <c r="BM54" s="253"/>
      <c r="BN54" s="253"/>
      <c r="BO54" s="266"/>
      <c r="BP54" s="266"/>
      <c r="BQ54" s="263">
        <v>48</v>
      </c>
      <c r="BR54" s="264"/>
      <c r="BS54" s="826"/>
      <c r="BT54" s="827"/>
      <c r="BU54" s="827"/>
      <c r="BV54" s="827"/>
      <c r="BW54" s="827"/>
      <c r="BX54" s="827"/>
      <c r="BY54" s="827"/>
      <c r="BZ54" s="827"/>
      <c r="CA54" s="827"/>
      <c r="CB54" s="827"/>
      <c r="CC54" s="827"/>
      <c r="CD54" s="827"/>
      <c r="CE54" s="827"/>
      <c r="CF54" s="827"/>
      <c r="CG54" s="828"/>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801"/>
      <c r="DW54" s="802"/>
      <c r="DX54" s="802"/>
      <c r="DY54" s="802"/>
      <c r="DZ54" s="803"/>
      <c r="EA54" s="247"/>
    </row>
    <row r="55" spans="1:131" s="248" customFormat="1" ht="26.25" customHeight="1" x14ac:dyDescent="0.15">
      <c r="A55" s="262">
        <v>28</v>
      </c>
      <c r="B55" s="804"/>
      <c r="C55" s="805"/>
      <c r="D55" s="805"/>
      <c r="E55" s="805"/>
      <c r="F55" s="805"/>
      <c r="G55" s="805"/>
      <c r="H55" s="805"/>
      <c r="I55" s="805"/>
      <c r="J55" s="805"/>
      <c r="K55" s="805"/>
      <c r="L55" s="805"/>
      <c r="M55" s="805"/>
      <c r="N55" s="805"/>
      <c r="O55" s="805"/>
      <c r="P55" s="806"/>
      <c r="Q55" s="885"/>
      <c r="R55" s="886"/>
      <c r="S55" s="886"/>
      <c r="T55" s="886"/>
      <c r="U55" s="886"/>
      <c r="V55" s="886"/>
      <c r="W55" s="886"/>
      <c r="X55" s="886"/>
      <c r="Y55" s="886"/>
      <c r="Z55" s="886"/>
      <c r="AA55" s="886"/>
      <c r="AB55" s="886"/>
      <c r="AC55" s="886"/>
      <c r="AD55" s="886"/>
      <c r="AE55" s="887"/>
      <c r="AF55" s="810"/>
      <c r="AG55" s="811"/>
      <c r="AH55" s="811"/>
      <c r="AI55" s="811"/>
      <c r="AJ55" s="812"/>
      <c r="AK55" s="888"/>
      <c r="AL55" s="886"/>
      <c r="AM55" s="886"/>
      <c r="AN55" s="886"/>
      <c r="AO55" s="886"/>
      <c r="AP55" s="886"/>
      <c r="AQ55" s="886"/>
      <c r="AR55" s="886"/>
      <c r="AS55" s="886"/>
      <c r="AT55" s="886"/>
      <c r="AU55" s="886"/>
      <c r="AV55" s="886"/>
      <c r="AW55" s="886"/>
      <c r="AX55" s="886"/>
      <c r="AY55" s="886"/>
      <c r="AZ55" s="889"/>
      <c r="BA55" s="889"/>
      <c r="BB55" s="889"/>
      <c r="BC55" s="889"/>
      <c r="BD55" s="889"/>
      <c r="BE55" s="880"/>
      <c r="BF55" s="880"/>
      <c r="BG55" s="880"/>
      <c r="BH55" s="880"/>
      <c r="BI55" s="881"/>
      <c r="BJ55" s="253"/>
      <c r="BK55" s="253"/>
      <c r="BL55" s="253"/>
      <c r="BM55" s="253"/>
      <c r="BN55" s="253"/>
      <c r="BO55" s="266"/>
      <c r="BP55" s="266"/>
      <c r="BQ55" s="263">
        <v>49</v>
      </c>
      <c r="BR55" s="264"/>
      <c r="BS55" s="826"/>
      <c r="BT55" s="827"/>
      <c r="BU55" s="827"/>
      <c r="BV55" s="827"/>
      <c r="BW55" s="827"/>
      <c r="BX55" s="827"/>
      <c r="BY55" s="827"/>
      <c r="BZ55" s="827"/>
      <c r="CA55" s="827"/>
      <c r="CB55" s="827"/>
      <c r="CC55" s="827"/>
      <c r="CD55" s="827"/>
      <c r="CE55" s="827"/>
      <c r="CF55" s="827"/>
      <c r="CG55" s="828"/>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801"/>
      <c r="DW55" s="802"/>
      <c r="DX55" s="802"/>
      <c r="DY55" s="802"/>
      <c r="DZ55" s="803"/>
      <c r="EA55" s="247"/>
    </row>
    <row r="56" spans="1:131" s="248" customFormat="1" ht="26.25" customHeight="1" x14ac:dyDescent="0.15">
      <c r="A56" s="262">
        <v>29</v>
      </c>
      <c r="B56" s="804"/>
      <c r="C56" s="805"/>
      <c r="D56" s="805"/>
      <c r="E56" s="805"/>
      <c r="F56" s="805"/>
      <c r="G56" s="805"/>
      <c r="H56" s="805"/>
      <c r="I56" s="805"/>
      <c r="J56" s="805"/>
      <c r="K56" s="805"/>
      <c r="L56" s="805"/>
      <c r="M56" s="805"/>
      <c r="N56" s="805"/>
      <c r="O56" s="805"/>
      <c r="P56" s="806"/>
      <c r="Q56" s="885"/>
      <c r="R56" s="886"/>
      <c r="S56" s="886"/>
      <c r="T56" s="886"/>
      <c r="U56" s="886"/>
      <c r="V56" s="886"/>
      <c r="W56" s="886"/>
      <c r="X56" s="886"/>
      <c r="Y56" s="886"/>
      <c r="Z56" s="886"/>
      <c r="AA56" s="886"/>
      <c r="AB56" s="886"/>
      <c r="AC56" s="886"/>
      <c r="AD56" s="886"/>
      <c r="AE56" s="887"/>
      <c r="AF56" s="810"/>
      <c r="AG56" s="811"/>
      <c r="AH56" s="811"/>
      <c r="AI56" s="811"/>
      <c r="AJ56" s="812"/>
      <c r="AK56" s="888"/>
      <c r="AL56" s="886"/>
      <c r="AM56" s="886"/>
      <c r="AN56" s="886"/>
      <c r="AO56" s="886"/>
      <c r="AP56" s="886"/>
      <c r="AQ56" s="886"/>
      <c r="AR56" s="886"/>
      <c r="AS56" s="886"/>
      <c r="AT56" s="886"/>
      <c r="AU56" s="886"/>
      <c r="AV56" s="886"/>
      <c r="AW56" s="886"/>
      <c r="AX56" s="886"/>
      <c r="AY56" s="886"/>
      <c r="AZ56" s="889"/>
      <c r="BA56" s="889"/>
      <c r="BB56" s="889"/>
      <c r="BC56" s="889"/>
      <c r="BD56" s="889"/>
      <c r="BE56" s="880"/>
      <c r="BF56" s="880"/>
      <c r="BG56" s="880"/>
      <c r="BH56" s="880"/>
      <c r="BI56" s="881"/>
      <c r="BJ56" s="253"/>
      <c r="BK56" s="253"/>
      <c r="BL56" s="253"/>
      <c r="BM56" s="253"/>
      <c r="BN56" s="253"/>
      <c r="BO56" s="266"/>
      <c r="BP56" s="266"/>
      <c r="BQ56" s="263">
        <v>50</v>
      </c>
      <c r="BR56" s="264"/>
      <c r="BS56" s="826"/>
      <c r="BT56" s="827"/>
      <c r="BU56" s="827"/>
      <c r="BV56" s="827"/>
      <c r="BW56" s="827"/>
      <c r="BX56" s="827"/>
      <c r="BY56" s="827"/>
      <c r="BZ56" s="827"/>
      <c r="CA56" s="827"/>
      <c r="CB56" s="827"/>
      <c r="CC56" s="827"/>
      <c r="CD56" s="827"/>
      <c r="CE56" s="827"/>
      <c r="CF56" s="827"/>
      <c r="CG56" s="828"/>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801"/>
      <c r="DW56" s="802"/>
      <c r="DX56" s="802"/>
      <c r="DY56" s="802"/>
      <c r="DZ56" s="803"/>
      <c r="EA56" s="247"/>
    </row>
    <row r="57" spans="1:131" s="248" customFormat="1" ht="26.25" customHeight="1" x14ac:dyDescent="0.15">
      <c r="A57" s="262">
        <v>30</v>
      </c>
      <c r="B57" s="804"/>
      <c r="C57" s="805"/>
      <c r="D57" s="805"/>
      <c r="E57" s="805"/>
      <c r="F57" s="805"/>
      <c r="G57" s="805"/>
      <c r="H57" s="805"/>
      <c r="I57" s="805"/>
      <c r="J57" s="805"/>
      <c r="K57" s="805"/>
      <c r="L57" s="805"/>
      <c r="M57" s="805"/>
      <c r="N57" s="805"/>
      <c r="O57" s="805"/>
      <c r="P57" s="806"/>
      <c r="Q57" s="885"/>
      <c r="R57" s="886"/>
      <c r="S57" s="886"/>
      <c r="T57" s="886"/>
      <c r="U57" s="886"/>
      <c r="V57" s="886"/>
      <c r="W57" s="886"/>
      <c r="X57" s="886"/>
      <c r="Y57" s="886"/>
      <c r="Z57" s="886"/>
      <c r="AA57" s="886"/>
      <c r="AB57" s="886"/>
      <c r="AC57" s="886"/>
      <c r="AD57" s="886"/>
      <c r="AE57" s="887"/>
      <c r="AF57" s="810"/>
      <c r="AG57" s="811"/>
      <c r="AH57" s="811"/>
      <c r="AI57" s="811"/>
      <c r="AJ57" s="812"/>
      <c r="AK57" s="888"/>
      <c r="AL57" s="886"/>
      <c r="AM57" s="886"/>
      <c r="AN57" s="886"/>
      <c r="AO57" s="886"/>
      <c r="AP57" s="886"/>
      <c r="AQ57" s="886"/>
      <c r="AR57" s="886"/>
      <c r="AS57" s="886"/>
      <c r="AT57" s="886"/>
      <c r="AU57" s="886"/>
      <c r="AV57" s="886"/>
      <c r="AW57" s="886"/>
      <c r="AX57" s="886"/>
      <c r="AY57" s="886"/>
      <c r="AZ57" s="889"/>
      <c r="BA57" s="889"/>
      <c r="BB57" s="889"/>
      <c r="BC57" s="889"/>
      <c r="BD57" s="889"/>
      <c r="BE57" s="880"/>
      <c r="BF57" s="880"/>
      <c r="BG57" s="880"/>
      <c r="BH57" s="880"/>
      <c r="BI57" s="881"/>
      <c r="BJ57" s="253"/>
      <c r="BK57" s="253"/>
      <c r="BL57" s="253"/>
      <c r="BM57" s="253"/>
      <c r="BN57" s="253"/>
      <c r="BO57" s="266"/>
      <c r="BP57" s="266"/>
      <c r="BQ57" s="263">
        <v>51</v>
      </c>
      <c r="BR57" s="264"/>
      <c r="BS57" s="826"/>
      <c r="BT57" s="827"/>
      <c r="BU57" s="827"/>
      <c r="BV57" s="827"/>
      <c r="BW57" s="827"/>
      <c r="BX57" s="827"/>
      <c r="BY57" s="827"/>
      <c r="BZ57" s="827"/>
      <c r="CA57" s="827"/>
      <c r="CB57" s="827"/>
      <c r="CC57" s="827"/>
      <c r="CD57" s="827"/>
      <c r="CE57" s="827"/>
      <c r="CF57" s="827"/>
      <c r="CG57" s="828"/>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801"/>
      <c r="DW57" s="802"/>
      <c r="DX57" s="802"/>
      <c r="DY57" s="802"/>
      <c r="DZ57" s="803"/>
      <c r="EA57" s="247"/>
    </row>
    <row r="58" spans="1:131" s="248" customFormat="1" ht="26.25" customHeight="1" x14ac:dyDescent="0.15">
      <c r="A58" s="262">
        <v>31</v>
      </c>
      <c r="B58" s="804"/>
      <c r="C58" s="805"/>
      <c r="D58" s="805"/>
      <c r="E58" s="805"/>
      <c r="F58" s="805"/>
      <c r="G58" s="805"/>
      <c r="H58" s="805"/>
      <c r="I58" s="805"/>
      <c r="J58" s="805"/>
      <c r="K58" s="805"/>
      <c r="L58" s="805"/>
      <c r="M58" s="805"/>
      <c r="N58" s="805"/>
      <c r="O58" s="805"/>
      <c r="P58" s="806"/>
      <c r="Q58" s="885"/>
      <c r="R58" s="886"/>
      <c r="S58" s="886"/>
      <c r="T58" s="886"/>
      <c r="U58" s="886"/>
      <c r="V58" s="886"/>
      <c r="W58" s="886"/>
      <c r="X58" s="886"/>
      <c r="Y58" s="886"/>
      <c r="Z58" s="886"/>
      <c r="AA58" s="886"/>
      <c r="AB58" s="886"/>
      <c r="AC58" s="886"/>
      <c r="AD58" s="886"/>
      <c r="AE58" s="887"/>
      <c r="AF58" s="810"/>
      <c r="AG58" s="811"/>
      <c r="AH58" s="811"/>
      <c r="AI58" s="811"/>
      <c r="AJ58" s="812"/>
      <c r="AK58" s="888"/>
      <c r="AL58" s="886"/>
      <c r="AM58" s="886"/>
      <c r="AN58" s="886"/>
      <c r="AO58" s="886"/>
      <c r="AP58" s="886"/>
      <c r="AQ58" s="886"/>
      <c r="AR58" s="886"/>
      <c r="AS58" s="886"/>
      <c r="AT58" s="886"/>
      <c r="AU58" s="886"/>
      <c r="AV58" s="886"/>
      <c r="AW58" s="886"/>
      <c r="AX58" s="886"/>
      <c r="AY58" s="886"/>
      <c r="AZ58" s="889"/>
      <c r="BA58" s="889"/>
      <c r="BB58" s="889"/>
      <c r="BC58" s="889"/>
      <c r="BD58" s="889"/>
      <c r="BE58" s="880"/>
      <c r="BF58" s="880"/>
      <c r="BG58" s="880"/>
      <c r="BH58" s="880"/>
      <c r="BI58" s="881"/>
      <c r="BJ58" s="253"/>
      <c r="BK58" s="253"/>
      <c r="BL58" s="253"/>
      <c r="BM58" s="253"/>
      <c r="BN58" s="253"/>
      <c r="BO58" s="266"/>
      <c r="BP58" s="266"/>
      <c r="BQ58" s="263">
        <v>52</v>
      </c>
      <c r="BR58" s="264"/>
      <c r="BS58" s="826"/>
      <c r="BT58" s="827"/>
      <c r="BU58" s="827"/>
      <c r="BV58" s="827"/>
      <c r="BW58" s="827"/>
      <c r="BX58" s="827"/>
      <c r="BY58" s="827"/>
      <c r="BZ58" s="827"/>
      <c r="CA58" s="827"/>
      <c r="CB58" s="827"/>
      <c r="CC58" s="827"/>
      <c r="CD58" s="827"/>
      <c r="CE58" s="827"/>
      <c r="CF58" s="827"/>
      <c r="CG58" s="828"/>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801"/>
      <c r="DW58" s="802"/>
      <c r="DX58" s="802"/>
      <c r="DY58" s="802"/>
      <c r="DZ58" s="803"/>
      <c r="EA58" s="247"/>
    </row>
    <row r="59" spans="1:131" s="248" customFormat="1" ht="26.25" customHeight="1" x14ac:dyDescent="0.15">
      <c r="A59" s="262">
        <v>32</v>
      </c>
      <c r="B59" s="804"/>
      <c r="C59" s="805"/>
      <c r="D59" s="805"/>
      <c r="E59" s="805"/>
      <c r="F59" s="805"/>
      <c r="G59" s="805"/>
      <c r="H59" s="805"/>
      <c r="I59" s="805"/>
      <c r="J59" s="805"/>
      <c r="K59" s="805"/>
      <c r="L59" s="805"/>
      <c r="M59" s="805"/>
      <c r="N59" s="805"/>
      <c r="O59" s="805"/>
      <c r="P59" s="806"/>
      <c r="Q59" s="885"/>
      <c r="R59" s="886"/>
      <c r="S59" s="886"/>
      <c r="T59" s="886"/>
      <c r="U59" s="886"/>
      <c r="V59" s="886"/>
      <c r="W59" s="886"/>
      <c r="X59" s="886"/>
      <c r="Y59" s="886"/>
      <c r="Z59" s="886"/>
      <c r="AA59" s="886"/>
      <c r="AB59" s="886"/>
      <c r="AC59" s="886"/>
      <c r="AD59" s="886"/>
      <c r="AE59" s="887"/>
      <c r="AF59" s="810"/>
      <c r="AG59" s="811"/>
      <c r="AH59" s="811"/>
      <c r="AI59" s="811"/>
      <c r="AJ59" s="812"/>
      <c r="AK59" s="888"/>
      <c r="AL59" s="886"/>
      <c r="AM59" s="886"/>
      <c r="AN59" s="886"/>
      <c r="AO59" s="886"/>
      <c r="AP59" s="886"/>
      <c r="AQ59" s="886"/>
      <c r="AR59" s="886"/>
      <c r="AS59" s="886"/>
      <c r="AT59" s="886"/>
      <c r="AU59" s="886"/>
      <c r="AV59" s="886"/>
      <c r="AW59" s="886"/>
      <c r="AX59" s="886"/>
      <c r="AY59" s="886"/>
      <c r="AZ59" s="889"/>
      <c r="BA59" s="889"/>
      <c r="BB59" s="889"/>
      <c r="BC59" s="889"/>
      <c r="BD59" s="889"/>
      <c r="BE59" s="880"/>
      <c r="BF59" s="880"/>
      <c r="BG59" s="880"/>
      <c r="BH59" s="880"/>
      <c r="BI59" s="881"/>
      <c r="BJ59" s="253"/>
      <c r="BK59" s="253"/>
      <c r="BL59" s="253"/>
      <c r="BM59" s="253"/>
      <c r="BN59" s="253"/>
      <c r="BO59" s="266"/>
      <c r="BP59" s="266"/>
      <c r="BQ59" s="263">
        <v>53</v>
      </c>
      <c r="BR59" s="264"/>
      <c r="BS59" s="826"/>
      <c r="BT59" s="827"/>
      <c r="BU59" s="827"/>
      <c r="BV59" s="827"/>
      <c r="BW59" s="827"/>
      <c r="BX59" s="827"/>
      <c r="BY59" s="827"/>
      <c r="BZ59" s="827"/>
      <c r="CA59" s="827"/>
      <c r="CB59" s="827"/>
      <c r="CC59" s="827"/>
      <c r="CD59" s="827"/>
      <c r="CE59" s="827"/>
      <c r="CF59" s="827"/>
      <c r="CG59" s="828"/>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801"/>
      <c r="DW59" s="802"/>
      <c r="DX59" s="802"/>
      <c r="DY59" s="802"/>
      <c r="DZ59" s="803"/>
      <c r="EA59" s="247"/>
    </row>
    <row r="60" spans="1:131" s="248" customFormat="1" ht="26.25" customHeight="1" x14ac:dyDescent="0.15">
      <c r="A60" s="262">
        <v>33</v>
      </c>
      <c r="B60" s="804"/>
      <c r="C60" s="805"/>
      <c r="D60" s="805"/>
      <c r="E60" s="805"/>
      <c r="F60" s="805"/>
      <c r="G60" s="805"/>
      <c r="H60" s="805"/>
      <c r="I60" s="805"/>
      <c r="J60" s="805"/>
      <c r="K60" s="805"/>
      <c r="L60" s="805"/>
      <c r="M60" s="805"/>
      <c r="N60" s="805"/>
      <c r="O60" s="805"/>
      <c r="P60" s="806"/>
      <c r="Q60" s="885"/>
      <c r="R60" s="886"/>
      <c r="S60" s="886"/>
      <c r="T60" s="886"/>
      <c r="U60" s="886"/>
      <c r="V60" s="886"/>
      <c r="W60" s="886"/>
      <c r="X60" s="886"/>
      <c r="Y60" s="886"/>
      <c r="Z60" s="886"/>
      <c r="AA60" s="886"/>
      <c r="AB60" s="886"/>
      <c r="AC60" s="886"/>
      <c r="AD60" s="886"/>
      <c r="AE60" s="887"/>
      <c r="AF60" s="810"/>
      <c r="AG60" s="811"/>
      <c r="AH60" s="811"/>
      <c r="AI60" s="811"/>
      <c r="AJ60" s="812"/>
      <c r="AK60" s="888"/>
      <c r="AL60" s="886"/>
      <c r="AM60" s="886"/>
      <c r="AN60" s="886"/>
      <c r="AO60" s="886"/>
      <c r="AP60" s="886"/>
      <c r="AQ60" s="886"/>
      <c r="AR60" s="886"/>
      <c r="AS60" s="886"/>
      <c r="AT60" s="886"/>
      <c r="AU60" s="886"/>
      <c r="AV60" s="886"/>
      <c r="AW60" s="886"/>
      <c r="AX60" s="886"/>
      <c r="AY60" s="886"/>
      <c r="AZ60" s="889"/>
      <c r="BA60" s="889"/>
      <c r="BB60" s="889"/>
      <c r="BC60" s="889"/>
      <c r="BD60" s="889"/>
      <c r="BE60" s="880"/>
      <c r="BF60" s="880"/>
      <c r="BG60" s="880"/>
      <c r="BH60" s="880"/>
      <c r="BI60" s="881"/>
      <c r="BJ60" s="253"/>
      <c r="BK60" s="253"/>
      <c r="BL60" s="253"/>
      <c r="BM60" s="253"/>
      <c r="BN60" s="253"/>
      <c r="BO60" s="266"/>
      <c r="BP60" s="266"/>
      <c r="BQ60" s="263">
        <v>54</v>
      </c>
      <c r="BR60" s="264"/>
      <c r="BS60" s="826"/>
      <c r="BT60" s="827"/>
      <c r="BU60" s="827"/>
      <c r="BV60" s="827"/>
      <c r="BW60" s="827"/>
      <c r="BX60" s="827"/>
      <c r="BY60" s="827"/>
      <c r="BZ60" s="827"/>
      <c r="CA60" s="827"/>
      <c r="CB60" s="827"/>
      <c r="CC60" s="827"/>
      <c r="CD60" s="827"/>
      <c r="CE60" s="827"/>
      <c r="CF60" s="827"/>
      <c r="CG60" s="828"/>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801"/>
      <c r="DW60" s="802"/>
      <c r="DX60" s="802"/>
      <c r="DY60" s="802"/>
      <c r="DZ60" s="803"/>
      <c r="EA60" s="247"/>
    </row>
    <row r="61" spans="1:131" s="248" customFormat="1" ht="26.25" customHeight="1" thickBot="1" x14ac:dyDescent="0.2">
      <c r="A61" s="262">
        <v>34</v>
      </c>
      <c r="B61" s="804"/>
      <c r="C61" s="805"/>
      <c r="D61" s="805"/>
      <c r="E61" s="805"/>
      <c r="F61" s="805"/>
      <c r="G61" s="805"/>
      <c r="H61" s="805"/>
      <c r="I61" s="805"/>
      <c r="J61" s="805"/>
      <c r="K61" s="805"/>
      <c r="L61" s="805"/>
      <c r="M61" s="805"/>
      <c r="N61" s="805"/>
      <c r="O61" s="805"/>
      <c r="P61" s="806"/>
      <c r="Q61" s="885"/>
      <c r="R61" s="886"/>
      <c r="S61" s="886"/>
      <c r="T61" s="886"/>
      <c r="U61" s="886"/>
      <c r="V61" s="886"/>
      <c r="W61" s="886"/>
      <c r="X61" s="886"/>
      <c r="Y61" s="886"/>
      <c r="Z61" s="886"/>
      <c r="AA61" s="886"/>
      <c r="AB61" s="886"/>
      <c r="AC61" s="886"/>
      <c r="AD61" s="886"/>
      <c r="AE61" s="887"/>
      <c r="AF61" s="810"/>
      <c r="AG61" s="811"/>
      <c r="AH61" s="811"/>
      <c r="AI61" s="811"/>
      <c r="AJ61" s="812"/>
      <c r="AK61" s="888"/>
      <c r="AL61" s="886"/>
      <c r="AM61" s="886"/>
      <c r="AN61" s="886"/>
      <c r="AO61" s="886"/>
      <c r="AP61" s="886"/>
      <c r="AQ61" s="886"/>
      <c r="AR61" s="886"/>
      <c r="AS61" s="886"/>
      <c r="AT61" s="886"/>
      <c r="AU61" s="886"/>
      <c r="AV61" s="886"/>
      <c r="AW61" s="886"/>
      <c r="AX61" s="886"/>
      <c r="AY61" s="886"/>
      <c r="AZ61" s="889"/>
      <c r="BA61" s="889"/>
      <c r="BB61" s="889"/>
      <c r="BC61" s="889"/>
      <c r="BD61" s="889"/>
      <c r="BE61" s="880"/>
      <c r="BF61" s="880"/>
      <c r="BG61" s="880"/>
      <c r="BH61" s="880"/>
      <c r="BI61" s="881"/>
      <c r="BJ61" s="253"/>
      <c r="BK61" s="253"/>
      <c r="BL61" s="253"/>
      <c r="BM61" s="253"/>
      <c r="BN61" s="253"/>
      <c r="BO61" s="266"/>
      <c r="BP61" s="266"/>
      <c r="BQ61" s="263">
        <v>55</v>
      </c>
      <c r="BR61" s="264"/>
      <c r="BS61" s="826"/>
      <c r="BT61" s="827"/>
      <c r="BU61" s="827"/>
      <c r="BV61" s="827"/>
      <c r="BW61" s="827"/>
      <c r="BX61" s="827"/>
      <c r="BY61" s="827"/>
      <c r="BZ61" s="827"/>
      <c r="CA61" s="827"/>
      <c r="CB61" s="827"/>
      <c r="CC61" s="827"/>
      <c r="CD61" s="827"/>
      <c r="CE61" s="827"/>
      <c r="CF61" s="827"/>
      <c r="CG61" s="828"/>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801"/>
      <c r="DW61" s="802"/>
      <c r="DX61" s="802"/>
      <c r="DY61" s="802"/>
      <c r="DZ61" s="803"/>
      <c r="EA61" s="247"/>
    </row>
    <row r="62" spans="1:131" s="248" customFormat="1" ht="26.25" customHeight="1" x14ac:dyDescent="0.15">
      <c r="A62" s="262">
        <v>35</v>
      </c>
      <c r="B62" s="804"/>
      <c r="C62" s="805"/>
      <c r="D62" s="805"/>
      <c r="E62" s="805"/>
      <c r="F62" s="805"/>
      <c r="G62" s="805"/>
      <c r="H62" s="805"/>
      <c r="I62" s="805"/>
      <c r="J62" s="805"/>
      <c r="K62" s="805"/>
      <c r="L62" s="805"/>
      <c r="M62" s="805"/>
      <c r="N62" s="805"/>
      <c r="O62" s="805"/>
      <c r="P62" s="806"/>
      <c r="Q62" s="885"/>
      <c r="R62" s="886"/>
      <c r="S62" s="886"/>
      <c r="T62" s="886"/>
      <c r="U62" s="886"/>
      <c r="V62" s="886"/>
      <c r="W62" s="886"/>
      <c r="X62" s="886"/>
      <c r="Y62" s="886"/>
      <c r="Z62" s="886"/>
      <c r="AA62" s="886"/>
      <c r="AB62" s="886"/>
      <c r="AC62" s="886"/>
      <c r="AD62" s="886"/>
      <c r="AE62" s="887"/>
      <c r="AF62" s="810"/>
      <c r="AG62" s="811"/>
      <c r="AH62" s="811"/>
      <c r="AI62" s="811"/>
      <c r="AJ62" s="812"/>
      <c r="AK62" s="888"/>
      <c r="AL62" s="886"/>
      <c r="AM62" s="886"/>
      <c r="AN62" s="886"/>
      <c r="AO62" s="886"/>
      <c r="AP62" s="886"/>
      <c r="AQ62" s="886"/>
      <c r="AR62" s="886"/>
      <c r="AS62" s="886"/>
      <c r="AT62" s="886"/>
      <c r="AU62" s="886"/>
      <c r="AV62" s="886"/>
      <c r="AW62" s="886"/>
      <c r="AX62" s="886"/>
      <c r="AY62" s="886"/>
      <c r="AZ62" s="889"/>
      <c r="BA62" s="889"/>
      <c r="BB62" s="889"/>
      <c r="BC62" s="889"/>
      <c r="BD62" s="889"/>
      <c r="BE62" s="880"/>
      <c r="BF62" s="880"/>
      <c r="BG62" s="880"/>
      <c r="BH62" s="880"/>
      <c r="BI62" s="881"/>
      <c r="BJ62" s="903" t="s">
        <v>406</v>
      </c>
      <c r="BK62" s="858"/>
      <c r="BL62" s="858"/>
      <c r="BM62" s="858"/>
      <c r="BN62" s="859"/>
      <c r="BO62" s="266"/>
      <c r="BP62" s="266"/>
      <c r="BQ62" s="263">
        <v>56</v>
      </c>
      <c r="BR62" s="264"/>
      <c r="BS62" s="826"/>
      <c r="BT62" s="827"/>
      <c r="BU62" s="827"/>
      <c r="BV62" s="827"/>
      <c r="BW62" s="827"/>
      <c r="BX62" s="827"/>
      <c r="BY62" s="827"/>
      <c r="BZ62" s="827"/>
      <c r="CA62" s="827"/>
      <c r="CB62" s="827"/>
      <c r="CC62" s="827"/>
      <c r="CD62" s="827"/>
      <c r="CE62" s="827"/>
      <c r="CF62" s="827"/>
      <c r="CG62" s="828"/>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801"/>
      <c r="DW62" s="802"/>
      <c r="DX62" s="802"/>
      <c r="DY62" s="802"/>
      <c r="DZ62" s="803"/>
      <c r="EA62" s="247"/>
    </row>
    <row r="63" spans="1:131" s="248" customFormat="1" ht="26.25" customHeight="1" thickBot="1" x14ac:dyDescent="0.2">
      <c r="A63" s="265" t="s">
        <v>387</v>
      </c>
      <c r="B63" s="842" t="s">
        <v>407</v>
      </c>
      <c r="C63" s="843"/>
      <c r="D63" s="843"/>
      <c r="E63" s="843"/>
      <c r="F63" s="843"/>
      <c r="G63" s="843"/>
      <c r="H63" s="843"/>
      <c r="I63" s="843"/>
      <c r="J63" s="843"/>
      <c r="K63" s="843"/>
      <c r="L63" s="843"/>
      <c r="M63" s="843"/>
      <c r="N63" s="843"/>
      <c r="O63" s="843"/>
      <c r="P63" s="844"/>
      <c r="Q63" s="897"/>
      <c r="R63" s="898"/>
      <c r="S63" s="898"/>
      <c r="T63" s="898"/>
      <c r="U63" s="898"/>
      <c r="V63" s="898"/>
      <c r="W63" s="898"/>
      <c r="X63" s="898"/>
      <c r="Y63" s="898"/>
      <c r="Z63" s="898"/>
      <c r="AA63" s="898"/>
      <c r="AB63" s="898"/>
      <c r="AC63" s="898"/>
      <c r="AD63" s="898"/>
      <c r="AE63" s="899"/>
      <c r="AF63" s="900">
        <v>236</v>
      </c>
      <c r="AG63" s="890"/>
      <c r="AH63" s="890"/>
      <c r="AI63" s="890"/>
      <c r="AJ63" s="901"/>
      <c r="AK63" s="902"/>
      <c r="AL63" s="898"/>
      <c r="AM63" s="898"/>
      <c r="AN63" s="898"/>
      <c r="AO63" s="898"/>
      <c r="AP63" s="890">
        <v>4122</v>
      </c>
      <c r="AQ63" s="890"/>
      <c r="AR63" s="890"/>
      <c r="AS63" s="890"/>
      <c r="AT63" s="890"/>
      <c r="AU63" s="890">
        <v>1656</v>
      </c>
      <c r="AV63" s="890"/>
      <c r="AW63" s="890"/>
      <c r="AX63" s="890"/>
      <c r="AY63" s="890"/>
      <c r="AZ63" s="891"/>
      <c r="BA63" s="891"/>
      <c r="BB63" s="891"/>
      <c r="BC63" s="891"/>
      <c r="BD63" s="891"/>
      <c r="BE63" s="892"/>
      <c r="BF63" s="892"/>
      <c r="BG63" s="892"/>
      <c r="BH63" s="892"/>
      <c r="BI63" s="893"/>
      <c r="BJ63" s="894" t="s">
        <v>136</v>
      </c>
      <c r="BK63" s="895"/>
      <c r="BL63" s="895"/>
      <c r="BM63" s="895"/>
      <c r="BN63" s="896"/>
      <c r="BO63" s="266"/>
      <c r="BP63" s="266"/>
      <c r="BQ63" s="263">
        <v>57</v>
      </c>
      <c r="BR63" s="264"/>
      <c r="BS63" s="826"/>
      <c r="BT63" s="827"/>
      <c r="BU63" s="827"/>
      <c r="BV63" s="827"/>
      <c r="BW63" s="827"/>
      <c r="BX63" s="827"/>
      <c r="BY63" s="827"/>
      <c r="BZ63" s="827"/>
      <c r="CA63" s="827"/>
      <c r="CB63" s="827"/>
      <c r="CC63" s="827"/>
      <c r="CD63" s="827"/>
      <c r="CE63" s="827"/>
      <c r="CF63" s="827"/>
      <c r="CG63" s="828"/>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801"/>
      <c r="DW63" s="802"/>
      <c r="DX63" s="802"/>
      <c r="DY63" s="802"/>
      <c r="DZ63" s="80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26"/>
      <c r="BT64" s="827"/>
      <c r="BU64" s="827"/>
      <c r="BV64" s="827"/>
      <c r="BW64" s="827"/>
      <c r="BX64" s="827"/>
      <c r="BY64" s="827"/>
      <c r="BZ64" s="827"/>
      <c r="CA64" s="827"/>
      <c r="CB64" s="827"/>
      <c r="CC64" s="827"/>
      <c r="CD64" s="827"/>
      <c r="CE64" s="827"/>
      <c r="CF64" s="827"/>
      <c r="CG64" s="828"/>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801"/>
      <c r="DW64" s="802"/>
      <c r="DX64" s="802"/>
      <c r="DY64" s="802"/>
      <c r="DZ64" s="803"/>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26"/>
      <c r="BT65" s="827"/>
      <c r="BU65" s="827"/>
      <c r="BV65" s="827"/>
      <c r="BW65" s="827"/>
      <c r="BX65" s="827"/>
      <c r="BY65" s="827"/>
      <c r="BZ65" s="827"/>
      <c r="CA65" s="827"/>
      <c r="CB65" s="827"/>
      <c r="CC65" s="827"/>
      <c r="CD65" s="827"/>
      <c r="CE65" s="827"/>
      <c r="CF65" s="827"/>
      <c r="CG65" s="828"/>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801"/>
      <c r="DW65" s="802"/>
      <c r="DX65" s="802"/>
      <c r="DY65" s="802"/>
      <c r="DZ65" s="803"/>
      <c r="EA65" s="247"/>
    </row>
    <row r="66" spans="1:131" s="248" customFormat="1" ht="26.25" customHeight="1" x14ac:dyDescent="0.15">
      <c r="A66" s="792" t="s">
        <v>409</v>
      </c>
      <c r="B66" s="793"/>
      <c r="C66" s="793"/>
      <c r="D66" s="793"/>
      <c r="E66" s="793"/>
      <c r="F66" s="793"/>
      <c r="G66" s="793"/>
      <c r="H66" s="793"/>
      <c r="I66" s="793"/>
      <c r="J66" s="793"/>
      <c r="K66" s="793"/>
      <c r="L66" s="793"/>
      <c r="M66" s="793"/>
      <c r="N66" s="793"/>
      <c r="O66" s="793"/>
      <c r="P66" s="794"/>
      <c r="Q66" s="769" t="s">
        <v>410</v>
      </c>
      <c r="R66" s="770"/>
      <c r="S66" s="770"/>
      <c r="T66" s="770"/>
      <c r="U66" s="771"/>
      <c r="V66" s="769" t="s">
        <v>392</v>
      </c>
      <c r="W66" s="770"/>
      <c r="X66" s="770"/>
      <c r="Y66" s="770"/>
      <c r="Z66" s="771"/>
      <c r="AA66" s="769" t="s">
        <v>393</v>
      </c>
      <c r="AB66" s="770"/>
      <c r="AC66" s="770"/>
      <c r="AD66" s="770"/>
      <c r="AE66" s="771"/>
      <c r="AF66" s="915" t="s">
        <v>411</v>
      </c>
      <c r="AG66" s="865"/>
      <c r="AH66" s="865"/>
      <c r="AI66" s="865"/>
      <c r="AJ66" s="916"/>
      <c r="AK66" s="769" t="s">
        <v>395</v>
      </c>
      <c r="AL66" s="793"/>
      <c r="AM66" s="793"/>
      <c r="AN66" s="793"/>
      <c r="AO66" s="794"/>
      <c r="AP66" s="769" t="s">
        <v>412</v>
      </c>
      <c r="AQ66" s="770"/>
      <c r="AR66" s="770"/>
      <c r="AS66" s="770"/>
      <c r="AT66" s="771"/>
      <c r="AU66" s="769" t="s">
        <v>413</v>
      </c>
      <c r="AV66" s="770"/>
      <c r="AW66" s="770"/>
      <c r="AX66" s="770"/>
      <c r="AY66" s="771"/>
      <c r="AZ66" s="769" t="s">
        <v>375</v>
      </c>
      <c r="BA66" s="770"/>
      <c r="BB66" s="770"/>
      <c r="BC66" s="770"/>
      <c r="BD66" s="781"/>
      <c r="BE66" s="266"/>
      <c r="BF66" s="266"/>
      <c r="BG66" s="266"/>
      <c r="BH66" s="266"/>
      <c r="BI66" s="266"/>
      <c r="BJ66" s="266"/>
      <c r="BK66" s="266"/>
      <c r="BL66" s="266"/>
      <c r="BM66" s="266"/>
      <c r="BN66" s="266"/>
      <c r="BO66" s="266"/>
      <c r="BP66" s="266"/>
      <c r="BQ66" s="263">
        <v>60</v>
      </c>
      <c r="BR66" s="268"/>
      <c r="BS66" s="907"/>
      <c r="BT66" s="908"/>
      <c r="BU66" s="908"/>
      <c r="BV66" s="908"/>
      <c r="BW66" s="908"/>
      <c r="BX66" s="908"/>
      <c r="BY66" s="908"/>
      <c r="BZ66" s="908"/>
      <c r="CA66" s="908"/>
      <c r="CB66" s="908"/>
      <c r="CC66" s="908"/>
      <c r="CD66" s="908"/>
      <c r="CE66" s="908"/>
      <c r="CF66" s="908"/>
      <c r="CG66" s="909"/>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4"/>
      <c r="DW66" s="905"/>
      <c r="DX66" s="905"/>
      <c r="DY66" s="905"/>
      <c r="DZ66" s="906"/>
      <c r="EA66" s="247"/>
    </row>
    <row r="67" spans="1:131" s="248" customFormat="1" ht="26.25" customHeight="1" thickBot="1" x14ac:dyDescent="0.2">
      <c r="A67" s="795"/>
      <c r="B67" s="796"/>
      <c r="C67" s="796"/>
      <c r="D67" s="796"/>
      <c r="E67" s="796"/>
      <c r="F67" s="796"/>
      <c r="G67" s="796"/>
      <c r="H67" s="796"/>
      <c r="I67" s="796"/>
      <c r="J67" s="796"/>
      <c r="K67" s="796"/>
      <c r="L67" s="796"/>
      <c r="M67" s="796"/>
      <c r="N67" s="796"/>
      <c r="O67" s="796"/>
      <c r="P67" s="797"/>
      <c r="Q67" s="772"/>
      <c r="R67" s="773"/>
      <c r="S67" s="773"/>
      <c r="T67" s="773"/>
      <c r="U67" s="774"/>
      <c r="V67" s="772"/>
      <c r="W67" s="773"/>
      <c r="X67" s="773"/>
      <c r="Y67" s="773"/>
      <c r="Z67" s="774"/>
      <c r="AA67" s="772"/>
      <c r="AB67" s="773"/>
      <c r="AC67" s="773"/>
      <c r="AD67" s="773"/>
      <c r="AE67" s="774"/>
      <c r="AF67" s="917"/>
      <c r="AG67" s="868"/>
      <c r="AH67" s="868"/>
      <c r="AI67" s="868"/>
      <c r="AJ67" s="918"/>
      <c r="AK67" s="919"/>
      <c r="AL67" s="796"/>
      <c r="AM67" s="796"/>
      <c r="AN67" s="796"/>
      <c r="AO67" s="797"/>
      <c r="AP67" s="772"/>
      <c r="AQ67" s="773"/>
      <c r="AR67" s="773"/>
      <c r="AS67" s="773"/>
      <c r="AT67" s="774"/>
      <c r="AU67" s="772"/>
      <c r="AV67" s="773"/>
      <c r="AW67" s="773"/>
      <c r="AX67" s="773"/>
      <c r="AY67" s="774"/>
      <c r="AZ67" s="772"/>
      <c r="BA67" s="773"/>
      <c r="BB67" s="773"/>
      <c r="BC67" s="773"/>
      <c r="BD67" s="782"/>
      <c r="BE67" s="266"/>
      <c r="BF67" s="266"/>
      <c r="BG67" s="266"/>
      <c r="BH67" s="266"/>
      <c r="BI67" s="266"/>
      <c r="BJ67" s="266"/>
      <c r="BK67" s="266"/>
      <c r="BL67" s="266"/>
      <c r="BM67" s="266"/>
      <c r="BN67" s="266"/>
      <c r="BO67" s="266"/>
      <c r="BP67" s="266"/>
      <c r="BQ67" s="263">
        <v>61</v>
      </c>
      <c r="BR67" s="268"/>
      <c r="BS67" s="907"/>
      <c r="BT67" s="908"/>
      <c r="BU67" s="908"/>
      <c r="BV67" s="908"/>
      <c r="BW67" s="908"/>
      <c r="BX67" s="908"/>
      <c r="BY67" s="908"/>
      <c r="BZ67" s="908"/>
      <c r="CA67" s="908"/>
      <c r="CB67" s="908"/>
      <c r="CC67" s="908"/>
      <c r="CD67" s="908"/>
      <c r="CE67" s="908"/>
      <c r="CF67" s="908"/>
      <c r="CG67" s="909"/>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4"/>
      <c r="DW67" s="905"/>
      <c r="DX67" s="905"/>
      <c r="DY67" s="905"/>
      <c r="DZ67" s="906"/>
      <c r="EA67" s="247"/>
    </row>
    <row r="68" spans="1:131" s="248" customFormat="1" ht="26.25" customHeight="1" thickTop="1" x14ac:dyDescent="0.15">
      <c r="A68" s="259">
        <v>1</v>
      </c>
      <c r="B68" s="766" t="s">
        <v>580</v>
      </c>
      <c r="C68" s="767"/>
      <c r="D68" s="767"/>
      <c r="E68" s="767"/>
      <c r="F68" s="767"/>
      <c r="G68" s="767"/>
      <c r="H68" s="767"/>
      <c r="I68" s="767"/>
      <c r="J68" s="767"/>
      <c r="K68" s="767"/>
      <c r="L68" s="767"/>
      <c r="M68" s="767"/>
      <c r="N68" s="767"/>
      <c r="O68" s="767"/>
      <c r="P68" s="768"/>
      <c r="Q68" s="913">
        <v>4595</v>
      </c>
      <c r="R68" s="914"/>
      <c r="S68" s="914"/>
      <c r="T68" s="914"/>
      <c r="U68" s="914"/>
      <c r="V68" s="914">
        <v>4515</v>
      </c>
      <c r="W68" s="914"/>
      <c r="X68" s="914"/>
      <c r="Y68" s="914"/>
      <c r="Z68" s="914"/>
      <c r="AA68" s="914">
        <v>80</v>
      </c>
      <c r="AB68" s="914"/>
      <c r="AC68" s="914"/>
      <c r="AD68" s="914"/>
      <c r="AE68" s="914"/>
      <c r="AF68" s="914">
        <v>80</v>
      </c>
      <c r="AG68" s="914"/>
      <c r="AH68" s="914"/>
      <c r="AI68" s="914"/>
      <c r="AJ68" s="914"/>
      <c r="AK68" s="914" t="s">
        <v>513</v>
      </c>
      <c r="AL68" s="914"/>
      <c r="AM68" s="914"/>
      <c r="AN68" s="914"/>
      <c r="AO68" s="914"/>
      <c r="AP68" s="914">
        <v>7164</v>
      </c>
      <c r="AQ68" s="914"/>
      <c r="AR68" s="914"/>
      <c r="AS68" s="914"/>
      <c r="AT68" s="914"/>
      <c r="AU68" s="914">
        <v>233</v>
      </c>
      <c r="AV68" s="914"/>
      <c r="AW68" s="914"/>
      <c r="AX68" s="914"/>
      <c r="AY68" s="914"/>
      <c r="AZ68" s="922"/>
      <c r="BA68" s="922"/>
      <c r="BB68" s="922"/>
      <c r="BC68" s="922"/>
      <c r="BD68" s="923"/>
      <c r="BE68" s="266"/>
      <c r="BF68" s="266"/>
      <c r="BG68" s="266"/>
      <c r="BH68" s="266"/>
      <c r="BI68" s="266"/>
      <c r="BJ68" s="266"/>
      <c r="BK68" s="266"/>
      <c r="BL68" s="266"/>
      <c r="BM68" s="266"/>
      <c r="BN68" s="266"/>
      <c r="BO68" s="266"/>
      <c r="BP68" s="266"/>
      <c r="BQ68" s="263">
        <v>62</v>
      </c>
      <c r="BR68" s="268"/>
      <c r="BS68" s="907"/>
      <c r="BT68" s="908"/>
      <c r="BU68" s="908"/>
      <c r="BV68" s="908"/>
      <c r="BW68" s="908"/>
      <c r="BX68" s="908"/>
      <c r="BY68" s="908"/>
      <c r="BZ68" s="908"/>
      <c r="CA68" s="908"/>
      <c r="CB68" s="908"/>
      <c r="CC68" s="908"/>
      <c r="CD68" s="908"/>
      <c r="CE68" s="908"/>
      <c r="CF68" s="908"/>
      <c r="CG68" s="909"/>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4"/>
      <c r="DW68" s="905"/>
      <c r="DX68" s="905"/>
      <c r="DY68" s="905"/>
      <c r="DZ68" s="906"/>
      <c r="EA68" s="247"/>
    </row>
    <row r="69" spans="1:131" s="248" customFormat="1" ht="26.25" customHeight="1" x14ac:dyDescent="0.15">
      <c r="A69" s="262">
        <v>2</v>
      </c>
      <c r="B69" s="763" t="s">
        <v>581</v>
      </c>
      <c r="C69" s="764"/>
      <c r="D69" s="764"/>
      <c r="E69" s="764"/>
      <c r="F69" s="764"/>
      <c r="G69" s="764"/>
      <c r="H69" s="764"/>
      <c r="I69" s="764"/>
      <c r="J69" s="764"/>
      <c r="K69" s="764"/>
      <c r="L69" s="764"/>
      <c r="M69" s="764"/>
      <c r="N69" s="764"/>
      <c r="O69" s="764"/>
      <c r="P69" s="765"/>
      <c r="Q69" s="924">
        <v>4037</v>
      </c>
      <c r="R69" s="883"/>
      <c r="S69" s="883"/>
      <c r="T69" s="883"/>
      <c r="U69" s="883"/>
      <c r="V69" s="883">
        <v>3861</v>
      </c>
      <c r="W69" s="883"/>
      <c r="X69" s="883"/>
      <c r="Y69" s="883"/>
      <c r="Z69" s="883"/>
      <c r="AA69" s="883">
        <v>176</v>
      </c>
      <c r="AB69" s="883"/>
      <c r="AC69" s="883"/>
      <c r="AD69" s="883"/>
      <c r="AE69" s="883"/>
      <c r="AF69" s="883">
        <v>176</v>
      </c>
      <c r="AG69" s="883"/>
      <c r="AH69" s="883"/>
      <c r="AI69" s="883"/>
      <c r="AJ69" s="883"/>
      <c r="AK69" s="883" t="s">
        <v>513</v>
      </c>
      <c r="AL69" s="883"/>
      <c r="AM69" s="883"/>
      <c r="AN69" s="883"/>
      <c r="AO69" s="883"/>
      <c r="AP69" s="883" t="s">
        <v>513</v>
      </c>
      <c r="AQ69" s="883"/>
      <c r="AR69" s="883"/>
      <c r="AS69" s="883"/>
      <c r="AT69" s="883"/>
      <c r="AU69" s="883" t="s">
        <v>587</v>
      </c>
      <c r="AV69" s="883"/>
      <c r="AW69" s="883"/>
      <c r="AX69" s="883"/>
      <c r="AY69" s="883"/>
      <c r="AZ69" s="920"/>
      <c r="BA69" s="920"/>
      <c r="BB69" s="920"/>
      <c r="BC69" s="920"/>
      <c r="BD69" s="921"/>
      <c r="BE69" s="266"/>
      <c r="BF69" s="266"/>
      <c r="BG69" s="266"/>
      <c r="BH69" s="266"/>
      <c r="BI69" s="266"/>
      <c r="BJ69" s="266"/>
      <c r="BK69" s="266"/>
      <c r="BL69" s="266"/>
      <c r="BM69" s="266"/>
      <c r="BN69" s="266"/>
      <c r="BO69" s="266"/>
      <c r="BP69" s="266"/>
      <c r="BQ69" s="263">
        <v>63</v>
      </c>
      <c r="BR69" s="268"/>
      <c r="BS69" s="907"/>
      <c r="BT69" s="908"/>
      <c r="BU69" s="908"/>
      <c r="BV69" s="908"/>
      <c r="BW69" s="908"/>
      <c r="BX69" s="908"/>
      <c r="BY69" s="908"/>
      <c r="BZ69" s="908"/>
      <c r="CA69" s="908"/>
      <c r="CB69" s="908"/>
      <c r="CC69" s="908"/>
      <c r="CD69" s="908"/>
      <c r="CE69" s="908"/>
      <c r="CF69" s="908"/>
      <c r="CG69" s="909"/>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4"/>
      <c r="DW69" s="905"/>
      <c r="DX69" s="905"/>
      <c r="DY69" s="905"/>
      <c r="DZ69" s="906"/>
      <c r="EA69" s="247"/>
    </row>
    <row r="70" spans="1:131" s="248" customFormat="1" ht="26.25" customHeight="1" x14ac:dyDescent="0.15">
      <c r="A70" s="262">
        <v>3</v>
      </c>
      <c r="B70" s="763" t="s">
        <v>582</v>
      </c>
      <c r="C70" s="764"/>
      <c r="D70" s="764"/>
      <c r="E70" s="764"/>
      <c r="F70" s="764"/>
      <c r="G70" s="764"/>
      <c r="H70" s="764"/>
      <c r="I70" s="764"/>
      <c r="J70" s="764"/>
      <c r="K70" s="764"/>
      <c r="L70" s="764"/>
      <c r="M70" s="764"/>
      <c r="N70" s="764"/>
      <c r="O70" s="764"/>
      <c r="P70" s="765"/>
      <c r="Q70" s="924">
        <v>3</v>
      </c>
      <c r="R70" s="883"/>
      <c r="S70" s="883"/>
      <c r="T70" s="883"/>
      <c r="U70" s="883"/>
      <c r="V70" s="883">
        <v>1</v>
      </c>
      <c r="W70" s="883"/>
      <c r="X70" s="883"/>
      <c r="Y70" s="883"/>
      <c r="Z70" s="883"/>
      <c r="AA70" s="883">
        <v>2</v>
      </c>
      <c r="AB70" s="883"/>
      <c r="AC70" s="883"/>
      <c r="AD70" s="883"/>
      <c r="AE70" s="883"/>
      <c r="AF70" s="883">
        <v>2</v>
      </c>
      <c r="AG70" s="883"/>
      <c r="AH70" s="883"/>
      <c r="AI70" s="883"/>
      <c r="AJ70" s="883"/>
      <c r="AK70" s="883" t="s">
        <v>513</v>
      </c>
      <c r="AL70" s="883"/>
      <c r="AM70" s="883"/>
      <c r="AN70" s="883"/>
      <c r="AO70" s="883"/>
      <c r="AP70" s="883" t="s">
        <v>513</v>
      </c>
      <c r="AQ70" s="883"/>
      <c r="AR70" s="883"/>
      <c r="AS70" s="883"/>
      <c r="AT70" s="883"/>
      <c r="AU70" s="883" t="s">
        <v>587</v>
      </c>
      <c r="AV70" s="883"/>
      <c r="AW70" s="883"/>
      <c r="AX70" s="883"/>
      <c r="AY70" s="883"/>
      <c r="AZ70" s="920"/>
      <c r="BA70" s="920"/>
      <c r="BB70" s="920"/>
      <c r="BC70" s="920"/>
      <c r="BD70" s="921"/>
      <c r="BE70" s="266"/>
      <c r="BF70" s="266"/>
      <c r="BG70" s="266"/>
      <c r="BH70" s="266"/>
      <c r="BI70" s="266"/>
      <c r="BJ70" s="266"/>
      <c r="BK70" s="266"/>
      <c r="BL70" s="266"/>
      <c r="BM70" s="266"/>
      <c r="BN70" s="266"/>
      <c r="BO70" s="266"/>
      <c r="BP70" s="266"/>
      <c r="BQ70" s="263">
        <v>64</v>
      </c>
      <c r="BR70" s="268"/>
      <c r="BS70" s="907"/>
      <c r="BT70" s="908"/>
      <c r="BU70" s="908"/>
      <c r="BV70" s="908"/>
      <c r="BW70" s="908"/>
      <c r="BX70" s="908"/>
      <c r="BY70" s="908"/>
      <c r="BZ70" s="908"/>
      <c r="CA70" s="908"/>
      <c r="CB70" s="908"/>
      <c r="CC70" s="908"/>
      <c r="CD70" s="908"/>
      <c r="CE70" s="908"/>
      <c r="CF70" s="908"/>
      <c r="CG70" s="909"/>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4"/>
      <c r="DW70" s="905"/>
      <c r="DX70" s="905"/>
      <c r="DY70" s="905"/>
      <c r="DZ70" s="906"/>
      <c r="EA70" s="247"/>
    </row>
    <row r="71" spans="1:131" s="248" customFormat="1" ht="26.25" customHeight="1" x14ac:dyDescent="0.15">
      <c r="A71" s="262">
        <v>4</v>
      </c>
      <c r="B71" s="763" t="s">
        <v>583</v>
      </c>
      <c r="C71" s="764"/>
      <c r="D71" s="764"/>
      <c r="E71" s="764"/>
      <c r="F71" s="764"/>
      <c r="G71" s="764"/>
      <c r="H71" s="764"/>
      <c r="I71" s="764"/>
      <c r="J71" s="764"/>
      <c r="K71" s="764"/>
      <c r="L71" s="764"/>
      <c r="M71" s="764"/>
      <c r="N71" s="764"/>
      <c r="O71" s="764"/>
      <c r="P71" s="765"/>
      <c r="Q71" s="924">
        <v>100</v>
      </c>
      <c r="R71" s="883"/>
      <c r="S71" s="883"/>
      <c r="T71" s="883"/>
      <c r="U71" s="883"/>
      <c r="V71" s="883">
        <v>92</v>
      </c>
      <c r="W71" s="883"/>
      <c r="X71" s="883"/>
      <c r="Y71" s="883"/>
      <c r="Z71" s="883"/>
      <c r="AA71" s="883">
        <v>8</v>
      </c>
      <c r="AB71" s="883"/>
      <c r="AC71" s="883"/>
      <c r="AD71" s="883"/>
      <c r="AE71" s="883"/>
      <c r="AF71" s="883">
        <v>8</v>
      </c>
      <c r="AG71" s="883"/>
      <c r="AH71" s="883"/>
      <c r="AI71" s="883"/>
      <c r="AJ71" s="883"/>
      <c r="AK71" s="883" t="s">
        <v>513</v>
      </c>
      <c r="AL71" s="883"/>
      <c r="AM71" s="883"/>
      <c r="AN71" s="883"/>
      <c r="AO71" s="883"/>
      <c r="AP71" s="883" t="s">
        <v>513</v>
      </c>
      <c r="AQ71" s="883"/>
      <c r="AR71" s="883"/>
      <c r="AS71" s="883"/>
      <c r="AT71" s="883"/>
      <c r="AU71" s="883" t="s">
        <v>587</v>
      </c>
      <c r="AV71" s="883"/>
      <c r="AW71" s="883"/>
      <c r="AX71" s="883"/>
      <c r="AY71" s="883"/>
      <c r="AZ71" s="920"/>
      <c r="BA71" s="920"/>
      <c r="BB71" s="920"/>
      <c r="BC71" s="920"/>
      <c r="BD71" s="921"/>
      <c r="BE71" s="266"/>
      <c r="BF71" s="266"/>
      <c r="BG71" s="266"/>
      <c r="BH71" s="266"/>
      <c r="BI71" s="266"/>
      <c r="BJ71" s="266"/>
      <c r="BK71" s="266"/>
      <c r="BL71" s="266"/>
      <c r="BM71" s="266"/>
      <c r="BN71" s="266"/>
      <c r="BO71" s="266"/>
      <c r="BP71" s="266"/>
      <c r="BQ71" s="263">
        <v>65</v>
      </c>
      <c r="BR71" s="268"/>
      <c r="BS71" s="907"/>
      <c r="BT71" s="908"/>
      <c r="BU71" s="908"/>
      <c r="BV71" s="908"/>
      <c r="BW71" s="908"/>
      <c r="BX71" s="908"/>
      <c r="BY71" s="908"/>
      <c r="BZ71" s="908"/>
      <c r="CA71" s="908"/>
      <c r="CB71" s="908"/>
      <c r="CC71" s="908"/>
      <c r="CD71" s="908"/>
      <c r="CE71" s="908"/>
      <c r="CF71" s="908"/>
      <c r="CG71" s="909"/>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4"/>
      <c r="DW71" s="905"/>
      <c r="DX71" s="905"/>
      <c r="DY71" s="905"/>
      <c r="DZ71" s="906"/>
      <c r="EA71" s="247"/>
    </row>
    <row r="72" spans="1:131" s="248" customFormat="1" ht="26.25" customHeight="1" x14ac:dyDescent="0.15">
      <c r="A72" s="262">
        <v>5</v>
      </c>
      <c r="B72" s="763" t="s">
        <v>584</v>
      </c>
      <c r="C72" s="764"/>
      <c r="D72" s="764"/>
      <c r="E72" s="764"/>
      <c r="F72" s="764"/>
      <c r="G72" s="764"/>
      <c r="H72" s="764"/>
      <c r="I72" s="764"/>
      <c r="J72" s="764"/>
      <c r="K72" s="764"/>
      <c r="L72" s="764"/>
      <c r="M72" s="764"/>
      <c r="N72" s="764"/>
      <c r="O72" s="764"/>
      <c r="P72" s="765"/>
      <c r="Q72" s="924">
        <v>1007</v>
      </c>
      <c r="R72" s="883"/>
      <c r="S72" s="883"/>
      <c r="T72" s="883"/>
      <c r="U72" s="883"/>
      <c r="V72" s="883">
        <v>796</v>
      </c>
      <c r="W72" s="883"/>
      <c r="X72" s="883"/>
      <c r="Y72" s="883"/>
      <c r="Z72" s="883"/>
      <c r="AA72" s="883">
        <v>211</v>
      </c>
      <c r="AB72" s="883"/>
      <c r="AC72" s="883"/>
      <c r="AD72" s="883"/>
      <c r="AE72" s="883"/>
      <c r="AF72" s="883">
        <v>211</v>
      </c>
      <c r="AG72" s="883"/>
      <c r="AH72" s="883"/>
      <c r="AI72" s="883"/>
      <c r="AJ72" s="883"/>
      <c r="AK72" s="883" t="s">
        <v>513</v>
      </c>
      <c r="AL72" s="883"/>
      <c r="AM72" s="883"/>
      <c r="AN72" s="883"/>
      <c r="AO72" s="883"/>
      <c r="AP72" s="883" t="s">
        <v>513</v>
      </c>
      <c r="AQ72" s="883"/>
      <c r="AR72" s="883"/>
      <c r="AS72" s="883"/>
      <c r="AT72" s="883"/>
      <c r="AU72" s="883" t="s">
        <v>587</v>
      </c>
      <c r="AV72" s="883"/>
      <c r="AW72" s="883"/>
      <c r="AX72" s="883"/>
      <c r="AY72" s="883"/>
      <c r="AZ72" s="920"/>
      <c r="BA72" s="920"/>
      <c r="BB72" s="920"/>
      <c r="BC72" s="920"/>
      <c r="BD72" s="921"/>
      <c r="BE72" s="266"/>
      <c r="BF72" s="266"/>
      <c r="BG72" s="266"/>
      <c r="BH72" s="266"/>
      <c r="BI72" s="266"/>
      <c r="BJ72" s="266"/>
      <c r="BK72" s="266"/>
      <c r="BL72" s="266"/>
      <c r="BM72" s="266"/>
      <c r="BN72" s="266"/>
      <c r="BO72" s="266"/>
      <c r="BP72" s="266"/>
      <c r="BQ72" s="263">
        <v>66</v>
      </c>
      <c r="BR72" s="268"/>
      <c r="BS72" s="907"/>
      <c r="BT72" s="908"/>
      <c r="BU72" s="908"/>
      <c r="BV72" s="908"/>
      <c r="BW72" s="908"/>
      <c r="BX72" s="908"/>
      <c r="BY72" s="908"/>
      <c r="BZ72" s="908"/>
      <c r="CA72" s="908"/>
      <c r="CB72" s="908"/>
      <c r="CC72" s="908"/>
      <c r="CD72" s="908"/>
      <c r="CE72" s="908"/>
      <c r="CF72" s="908"/>
      <c r="CG72" s="909"/>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4"/>
      <c r="DW72" s="905"/>
      <c r="DX72" s="905"/>
      <c r="DY72" s="905"/>
      <c r="DZ72" s="906"/>
      <c r="EA72" s="247"/>
    </row>
    <row r="73" spans="1:131" s="248" customFormat="1" ht="26.25" customHeight="1" x14ac:dyDescent="0.15">
      <c r="A73" s="262">
        <v>6</v>
      </c>
      <c r="B73" s="763" t="s">
        <v>585</v>
      </c>
      <c r="C73" s="764"/>
      <c r="D73" s="764"/>
      <c r="E73" s="764"/>
      <c r="F73" s="764"/>
      <c r="G73" s="764"/>
      <c r="H73" s="764"/>
      <c r="I73" s="764"/>
      <c r="J73" s="764"/>
      <c r="K73" s="764"/>
      <c r="L73" s="764"/>
      <c r="M73" s="764"/>
      <c r="N73" s="764"/>
      <c r="O73" s="764"/>
      <c r="P73" s="765"/>
      <c r="Q73" s="924">
        <v>370736</v>
      </c>
      <c r="R73" s="883"/>
      <c r="S73" s="883"/>
      <c r="T73" s="883"/>
      <c r="U73" s="883"/>
      <c r="V73" s="883">
        <v>364587</v>
      </c>
      <c r="W73" s="883"/>
      <c r="X73" s="883"/>
      <c r="Y73" s="883"/>
      <c r="Z73" s="883"/>
      <c r="AA73" s="883">
        <v>6149</v>
      </c>
      <c r="AB73" s="883"/>
      <c r="AC73" s="883"/>
      <c r="AD73" s="883"/>
      <c r="AE73" s="883"/>
      <c r="AF73" s="883">
        <v>6149</v>
      </c>
      <c r="AG73" s="883"/>
      <c r="AH73" s="883"/>
      <c r="AI73" s="883"/>
      <c r="AJ73" s="883"/>
      <c r="AK73" s="883">
        <v>0</v>
      </c>
      <c r="AL73" s="883"/>
      <c r="AM73" s="883"/>
      <c r="AN73" s="883"/>
      <c r="AO73" s="883"/>
      <c r="AP73" s="883" t="s">
        <v>513</v>
      </c>
      <c r="AQ73" s="883"/>
      <c r="AR73" s="883"/>
      <c r="AS73" s="883"/>
      <c r="AT73" s="883"/>
      <c r="AU73" s="883" t="s">
        <v>587</v>
      </c>
      <c r="AV73" s="883"/>
      <c r="AW73" s="883"/>
      <c r="AX73" s="883"/>
      <c r="AY73" s="883"/>
      <c r="AZ73" s="920"/>
      <c r="BA73" s="920"/>
      <c r="BB73" s="920"/>
      <c r="BC73" s="920"/>
      <c r="BD73" s="921"/>
      <c r="BE73" s="266"/>
      <c r="BF73" s="266"/>
      <c r="BG73" s="266"/>
      <c r="BH73" s="266"/>
      <c r="BI73" s="266"/>
      <c r="BJ73" s="266"/>
      <c r="BK73" s="266"/>
      <c r="BL73" s="266"/>
      <c r="BM73" s="266"/>
      <c r="BN73" s="266"/>
      <c r="BO73" s="266"/>
      <c r="BP73" s="266"/>
      <c r="BQ73" s="263">
        <v>67</v>
      </c>
      <c r="BR73" s="268"/>
      <c r="BS73" s="907"/>
      <c r="BT73" s="908"/>
      <c r="BU73" s="908"/>
      <c r="BV73" s="908"/>
      <c r="BW73" s="908"/>
      <c r="BX73" s="908"/>
      <c r="BY73" s="908"/>
      <c r="BZ73" s="908"/>
      <c r="CA73" s="908"/>
      <c r="CB73" s="908"/>
      <c r="CC73" s="908"/>
      <c r="CD73" s="908"/>
      <c r="CE73" s="908"/>
      <c r="CF73" s="908"/>
      <c r="CG73" s="909"/>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4"/>
      <c r="DW73" s="905"/>
      <c r="DX73" s="905"/>
      <c r="DY73" s="905"/>
      <c r="DZ73" s="906"/>
      <c r="EA73" s="247"/>
    </row>
    <row r="74" spans="1:131" s="248" customFormat="1" ht="26.25" customHeight="1" x14ac:dyDescent="0.15">
      <c r="A74" s="262">
        <v>7</v>
      </c>
      <c r="B74" s="763" t="s">
        <v>586</v>
      </c>
      <c r="C74" s="764"/>
      <c r="D74" s="764"/>
      <c r="E74" s="764"/>
      <c r="F74" s="764"/>
      <c r="G74" s="764"/>
      <c r="H74" s="764"/>
      <c r="I74" s="764"/>
      <c r="J74" s="764"/>
      <c r="K74" s="764"/>
      <c r="L74" s="764"/>
      <c r="M74" s="764"/>
      <c r="N74" s="764"/>
      <c r="O74" s="764"/>
      <c r="P74" s="765"/>
      <c r="Q74" s="924">
        <v>2541</v>
      </c>
      <c r="R74" s="883"/>
      <c r="S74" s="883"/>
      <c r="T74" s="883"/>
      <c r="U74" s="883"/>
      <c r="V74" s="883">
        <v>2540</v>
      </c>
      <c r="W74" s="883"/>
      <c r="X74" s="883"/>
      <c r="Y74" s="883"/>
      <c r="Z74" s="883"/>
      <c r="AA74" s="883">
        <v>1</v>
      </c>
      <c r="AB74" s="883"/>
      <c r="AC74" s="883"/>
      <c r="AD74" s="883"/>
      <c r="AE74" s="883"/>
      <c r="AF74" s="883">
        <v>1</v>
      </c>
      <c r="AG74" s="883"/>
      <c r="AH74" s="883"/>
      <c r="AI74" s="883"/>
      <c r="AJ74" s="883"/>
      <c r="AK74" s="883" t="s">
        <v>513</v>
      </c>
      <c r="AL74" s="883"/>
      <c r="AM74" s="883"/>
      <c r="AN74" s="883"/>
      <c r="AO74" s="883"/>
      <c r="AP74" s="883" t="s">
        <v>513</v>
      </c>
      <c r="AQ74" s="883"/>
      <c r="AR74" s="883"/>
      <c r="AS74" s="883"/>
      <c r="AT74" s="883"/>
      <c r="AU74" s="883" t="s">
        <v>587</v>
      </c>
      <c r="AV74" s="883"/>
      <c r="AW74" s="883"/>
      <c r="AX74" s="883"/>
      <c r="AY74" s="883"/>
      <c r="AZ74" s="920"/>
      <c r="BA74" s="920"/>
      <c r="BB74" s="920"/>
      <c r="BC74" s="920"/>
      <c r="BD74" s="921"/>
      <c r="BE74" s="266"/>
      <c r="BF74" s="266"/>
      <c r="BG74" s="266"/>
      <c r="BH74" s="266"/>
      <c r="BI74" s="266"/>
      <c r="BJ74" s="266"/>
      <c r="BK74" s="266"/>
      <c r="BL74" s="266"/>
      <c r="BM74" s="266"/>
      <c r="BN74" s="266"/>
      <c r="BO74" s="266"/>
      <c r="BP74" s="266"/>
      <c r="BQ74" s="263">
        <v>68</v>
      </c>
      <c r="BR74" s="268"/>
      <c r="BS74" s="907"/>
      <c r="BT74" s="908"/>
      <c r="BU74" s="908"/>
      <c r="BV74" s="908"/>
      <c r="BW74" s="908"/>
      <c r="BX74" s="908"/>
      <c r="BY74" s="908"/>
      <c r="BZ74" s="908"/>
      <c r="CA74" s="908"/>
      <c r="CB74" s="908"/>
      <c r="CC74" s="908"/>
      <c r="CD74" s="908"/>
      <c r="CE74" s="908"/>
      <c r="CF74" s="908"/>
      <c r="CG74" s="909"/>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4"/>
      <c r="DW74" s="905"/>
      <c r="DX74" s="905"/>
      <c r="DY74" s="905"/>
      <c r="DZ74" s="906"/>
      <c r="EA74" s="247"/>
    </row>
    <row r="75" spans="1:131" s="248" customFormat="1" ht="26.25" customHeight="1" x14ac:dyDescent="0.15">
      <c r="A75" s="262">
        <v>8</v>
      </c>
      <c r="B75" s="763"/>
      <c r="C75" s="764"/>
      <c r="D75" s="764"/>
      <c r="E75" s="764"/>
      <c r="F75" s="764"/>
      <c r="G75" s="764"/>
      <c r="H75" s="764"/>
      <c r="I75" s="764"/>
      <c r="J75" s="764"/>
      <c r="K75" s="764"/>
      <c r="L75" s="764"/>
      <c r="M75" s="764"/>
      <c r="N75" s="764"/>
      <c r="O75" s="764"/>
      <c r="P75" s="765"/>
      <c r="Q75" s="927"/>
      <c r="R75" s="926"/>
      <c r="S75" s="926"/>
      <c r="T75" s="926"/>
      <c r="U75" s="882"/>
      <c r="V75" s="925"/>
      <c r="W75" s="926"/>
      <c r="X75" s="926"/>
      <c r="Y75" s="926"/>
      <c r="Z75" s="882"/>
      <c r="AA75" s="925"/>
      <c r="AB75" s="926"/>
      <c r="AC75" s="926"/>
      <c r="AD75" s="926"/>
      <c r="AE75" s="882"/>
      <c r="AF75" s="925"/>
      <c r="AG75" s="926"/>
      <c r="AH75" s="926"/>
      <c r="AI75" s="926"/>
      <c r="AJ75" s="882"/>
      <c r="AK75" s="925"/>
      <c r="AL75" s="926"/>
      <c r="AM75" s="926"/>
      <c r="AN75" s="926"/>
      <c r="AO75" s="882"/>
      <c r="AP75" s="925"/>
      <c r="AQ75" s="926"/>
      <c r="AR75" s="926"/>
      <c r="AS75" s="926"/>
      <c r="AT75" s="882"/>
      <c r="AU75" s="925"/>
      <c r="AV75" s="926"/>
      <c r="AW75" s="926"/>
      <c r="AX75" s="926"/>
      <c r="AY75" s="882"/>
      <c r="AZ75" s="920"/>
      <c r="BA75" s="920"/>
      <c r="BB75" s="920"/>
      <c r="BC75" s="920"/>
      <c r="BD75" s="921"/>
      <c r="BE75" s="266"/>
      <c r="BF75" s="266"/>
      <c r="BG75" s="266"/>
      <c r="BH75" s="266"/>
      <c r="BI75" s="266"/>
      <c r="BJ75" s="266"/>
      <c r="BK75" s="266"/>
      <c r="BL75" s="266"/>
      <c r="BM75" s="266"/>
      <c r="BN75" s="266"/>
      <c r="BO75" s="266"/>
      <c r="BP75" s="266"/>
      <c r="BQ75" s="263">
        <v>69</v>
      </c>
      <c r="BR75" s="268"/>
      <c r="BS75" s="907"/>
      <c r="BT75" s="908"/>
      <c r="BU75" s="908"/>
      <c r="BV75" s="908"/>
      <c r="BW75" s="908"/>
      <c r="BX75" s="908"/>
      <c r="BY75" s="908"/>
      <c r="BZ75" s="908"/>
      <c r="CA75" s="908"/>
      <c r="CB75" s="908"/>
      <c r="CC75" s="908"/>
      <c r="CD75" s="908"/>
      <c r="CE75" s="908"/>
      <c r="CF75" s="908"/>
      <c r="CG75" s="909"/>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4"/>
      <c r="DW75" s="905"/>
      <c r="DX75" s="905"/>
      <c r="DY75" s="905"/>
      <c r="DZ75" s="906"/>
      <c r="EA75" s="247"/>
    </row>
    <row r="76" spans="1:131" s="248" customFormat="1" ht="26.25" customHeight="1" x14ac:dyDescent="0.15">
      <c r="A76" s="262">
        <v>9</v>
      </c>
      <c r="B76" s="763"/>
      <c r="C76" s="764"/>
      <c r="D76" s="764"/>
      <c r="E76" s="764"/>
      <c r="F76" s="764"/>
      <c r="G76" s="764"/>
      <c r="H76" s="764"/>
      <c r="I76" s="764"/>
      <c r="J76" s="764"/>
      <c r="K76" s="764"/>
      <c r="L76" s="764"/>
      <c r="M76" s="764"/>
      <c r="N76" s="764"/>
      <c r="O76" s="764"/>
      <c r="P76" s="765"/>
      <c r="Q76" s="927"/>
      <c r="R76" s="926"/>
      <c r="S76" s="926"/>
      <c r="T76" s="926"/>
      <c r="U76" s="882"/>
      <c r="V76" s="925"/>
      <c r="W76" s="926"/>
      <c r="X76" s="926"/>
      <c r="Y76" s="926"/>
      <c r="Z76" s="882"/>
      <c r="AA76" s="925"/>
      <c r="AB76" s="926"/>
      <c r="AC76" s="926"/>
      <c r="AD76" s="926"/>
      <c r="AE76" s="882"/>
      <c r="AF76" s="925"/>
      <c r="AG76" s="926"/>
      <c r="AH76" s="926"/>
      <c r="AI76" s="926"/>
      <c r="AJ76" s="882"/>
      <c r="AK76" s="925"/>
      <c r="AL76" s="926"/>
      <c r="AM76" s="926"/>
      <c r="AN76" s="926"/>
      <c r="AO76" s="882"/>
      <c r="AP76" s="925"/>
      <c r="AQ76" s="926"/>
      <c r="AR76" s="926"/>
      <c r="AS76" s="926"/>
      <c r="AT76" s="882"/>
      <c r="AU76" s="925"/>
      <c r="AV76" s="926"/>
      <c r="AW76" s="926"/>
      <c r="AX76" s="926"/>
      <c r="AY76" s="882"/>
      <c r="AZ76" s="920"/>
      <c r="BA76" s="920"/>
      <c r="BB76" s="920"/>
      <c r="BC76" s="920"/>
      <c r="BD76" s="921"/>
      <c r="BE76" s="266"/>
      <c r="BF76" s="266"/>
      <c r="BG76" s="266"/>
      <c r="BH76" s="266"/>
      <c r="BI76" s="266"/>
      <c r="BJ76" s="266"/>
      <c r="BK76" s="266"/>
      <c r="BL76" s="266"/>
      <c r="BM76" s="266"/>
      <c r="BN76" s="266"/>
      <c r="BO76" s="266"/>
      <c r="BP76" s="266"/>
      <c r="BQ76" s="263">
        <v>70</v>
      </c>
      <c r="BR76" s="268"/>
      <c r="BS76" s="907"/>
      <c r="BT76" s="908"/>
      <c r="BU76" s="908"/>
      <c r="BV76" s="908"/>
      <c r="BW76" s="908"/>
      <c r="BX76" s="908"/>
      <c r="BY76" s="908"/>
      <c r="BZ76" s="908"/>
      <c r="CA76" s="908"/>
      <c r="CB76" s="908"/>
      <c r="CC76" s="908"/>
      <c r="CD76" s="908"/>
      <c r="CE76" s="908"/>
      <c r="CF76" s="908"/>
      <c r="CG76" s="909"/>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4"/>
      <c r="DW76" s="905"/>
      <c r="DX76" s="905"/>
      <c r="DY76" s="905"/>
      <c r="DZ76" s="906"/>
      <c r="EA76" s="247"/>
    </row>
    <row r="77" spans="1:131" s="248" customFormat="1" ht="26.25" customHeight="1" x14ac:dyDescent="0.15">
      <c r="A77" s="262">
        <v>10</v>
      </c>
      <c r="B77" s="763"/>
      <c r="C77" s="764"/>
      <c r="D77" s="764"/>
      <c r="E77" s="764"/>
      <c r="F77" s="764"/>
      <c r="G77" s="764"/>
      <c r="H77" s="764"/>
      <c r="I77" s="764"/>
      <c r="J77" s="764"/>
      <c r="K77" s="764"/>
      <c r="L77" s="764"/>
      <c r="M77" s="764"/>
      <c r="N77" s="764"/>
      <c r="O77" s="764"/>
      <c r="P77" s="765"/>
      <c r="Q77" s="927"/>
      <c r="R77" s="926"/>
      <c r="S77" s="926"/>
      <c r="T77" s="926"/>
      <c r="U77" s="882"/>
      <c r="V77" s="925"/>
      <c r="W77" s="926"/>
      <c r="X77" s="926"/>
      <c r="Y77" s="926"/>
      <c r="Z77" s="882"/>
      <c r="AA77" s="925"/>
      <c r="AB77" s="926"/>
      <c r="AC77" s="926"/>
      <c r="AD77" s="926"/>
      <c r="AE77" s="882"/>
      <c r="AF77" s="925"/>
      <c r="AG77" s="926"/>
      <c r="AH77" s="926"/>
      <c r="AI77" s="926"/>
      <c r="AJ77" s="882"/>
      <c r="AK77" s="925"/>
      <c r="AL77" s="926"/>
      <c r="AM77" s="926"/>
      <c r="AN77" s="926"/>
      <c r="AO77" s="882"/>
      <c r="AP77" s="925"/>
      <c r="AQ77" s="926"/>
      <c r="AR77" s="926"/>
      <c r="AS77" s="926"/>
      <c r="AT77" s="882"/>
      <c r="AU77" s="925"/>
      <c r="AV77" s="926"/>
      <c r="AW77" s="926"/>
      <c r="AX77" s="926"/>
      <c r="AY77" s="882"/>
      <c r="AZ77" s="920"/>
      <c r="BA77" s="920"/>
      <c r="BB77" s="920"/>
      <c r="BC77" s="920"/>
      <c r="BD77" s="921"/>
      <c r="BE77" s="266"/>
      <c r="BF77" s="266"/>
      <c r="BG77" s="266"/>
      <c r="BH77" s="266"/>
      <c r="BI77" s="266"/>
      <c r="BJ77" s="266"/>
      <c r="BK77" s="266"/>
      <c r="BL77" s="266"/>
      <c r="BM77" s="266"/>
      <c r="BN77" s="266"/>
      <c r="BO77" s="266"/>
      <c r="BP77" s="266"/>
      <c r="BQ77" s="263">
        <v>71</v>
      </c>
      <c r="BR77" s="268"/>
      <c r="BS77" s="907"/>
      <c r="BT77" s="908"/>
      <c r="BU77" s="908"/>
      <c r="BV77" s="908"/>
      <c r="BW77" s="908"/>
      <c r="BX77" s="908"/>
      <c r="BY77" s="908"/>
      <c r="BZ77" s="908"/>
      <c r="CA77" s="908"/>
      <c r="CB77" s="908"/>
      <c r="CC77" s="908"/>
      <c r="CD77" s="908"/>
      <c r="CE77" s="908"/>
      <c r="CF77" s="908"/>
      <c r="CG77" s="909"/>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4"/>
      <c r="DW77" s="905"/>
      <c r="DX77" s="905"/>
      <c r="DY77" s="905"/>
      <c r="DZ77" s="906"/>
      <c r="EA77" s="247"/>
    </row>
    <row r="78" spans="1:131" s="248" customFormat="1" ht="26.25" customHeight="1" x14ac:dyDescent="0.15">
      <c r="A78" s="262">
        <v>11</v>
      </c>
      <c r="B78" s="763"/>
      <c r="C78" s="764"/>
      <c r="D78" s="764"/>
      <c r="E78" s="764"/>
      <c r="F78" s="764"/>
      <c r="G78" s="764"/>
      <c r="H78" s="764"/>
      <c r="I78" s="764"/>
      <c r="J78" s="764"/>
      <c r="K78" s="764"/>
      <c r="L78" s="764"/>
      <c r="M78" s="764"/>
      <c r="N78" s="764"/>
      <c r="O78" s="764"/>
      <c r="P78" s="765"/>
      <c r="Q78" s="924"/>
      <c r="R78" s="883"/>
      <c r="S78" s="883"/>
      <c r="T78" s="883"/>
      <c r="U78" s="883"/>
      <c r="V78" s="883"/>
      <c r="W78" s="883"/>
      <c r="X78" s="883"/>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3"/>
      <c r="AY78" s="883"/>
      <c r="AZ78" s="920"/>
      <c r="BA78" s="920"/>
      <c r="BB78" s="920"/>
      <c r="BC78" s="920"/>
      <c r="BD78" s="921"/>
      <c r="BE78" s="266"/>
      <c r="BF78" s="266"/>
      <c r="BG78" s="266"/>
      <c r="BH78" s="266"/>
      <c r="BI78" s="266"/>
      <c r="BJ78" s="269"/>
      <c r="BK78" s="269"/>
      <c r="BL78" s="269"/>
      <c r="BM78" s="269"/>
      <c r="BN78" s="269"/>
      <c r="BO78" s="266"/>
      <c r="BP78" s="266"/>
      <c r="BQ78" s="263">
        <v>72</v>
      </c>
      <c r="BR78" s="268"/>
      <c r="BS78" s="907"/>
      <c r="BT78" s="908"/>
      <c r="BU78" s="908"/>
      <c r="BV78" s="908"/>
      <c r="BW78" s="908"/>
      <c r="BX78" s="908"/>
      <c r="BY78" s="908"/>
      <c r="BZ78" s="908"/>
      <c r="CA78" s="908"/>
      <c r="CB78" s="908"/>
      <c r="CC78" s="908"/>
      <c r="CD78" s="908"/>
      <c r="CE78" s="908"/>
      <c r="CF78" s="908"/>
      <c r="CG78" s="909"/>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4"/>
      <c r="DW78" s="905"/>
      <c r="DX78" s="905"/>
      <c r="DY78" s="905"/>
      <c r="DZ78" s="906"/>
      <c r="EA78" s="247"/>
    </row>
    <row r="79" spans="1:131" s="248" customFormat="1" ht="26.25" customHeight="1" x14ac:dyDescent="0.15">
      <c r="A79" s="262">
        <v>12</v>
      </c>
      <c r="B79" s="763"/>
      <c r="C79" s="764"/>
      <c r="D79" s="764"/>
      <c r="E79" s="764"/>
      <c r="F79" s="764"/>
      <c r="G79" s="764"/>
      <c r="H79" s="764"/>
      <c r="I79" s="764"/>
      <c r="J79" s="764"/>
      <c r="K79" s="764"/>
      <c r="L79" s="764"/>
      <c r="M79" s="764"/>
      <c r="N79" s="764"/>
      <c r="O79" s="764"/>
      <c r="P79" s="765"/>
      <c r="Q79" s="924"/>
      <c r="R79" s="883"/>
      <c r="S79" s="883"/>
      <c r="T79" s="883"/>
      <c r="U79" s="883"/>
      <c r="V79" s="883"/>
      <c r="W79" s="883"/>
      <c r="X79" s="883"/>
      <c r="Y79" s="883"/>
      <c r="Z79" s="883"/>
      <c r="AA79" s="883"/>
      <c r="AB79" s="883"/>
      <c r="AC79" s="883"/>
      <c r="AD79" s="883"/>
      <c r="AE79" s="883"/>
      <c r="AF79" s="883"/>
      <c r="AG79" s="883"/>
      <c r="AH79" s="883"/>
      <c r="AI79" s="883"/>
      <c r="AJ79" s="883"/>
      <c r="AK79" s="883"/>
      <c r="AL79" s="883"/>
      <c r="AM79" s="883"/>
      <c r="AN79" s="883"/>
      <c r="AO79" s="883"/>
      <c r="AP79" s="883"/>
      <c r="AQ79" s="883"/>
      <c r="AR79" s="883"/>
      <c r="AS79" s="883"/>
      <c r="AT79" s="883"/>
      <c r="AU79" s="883"/>
      <c r="AV79" s="883"/>
      <c r="AW79" s="883"/>
      <c r="AX79" s="883"/>
      <c r="AY79" s="883"/>
      <c r="AZ79" s="920"/>
      <c r="BA79" s="920"/>
      <c r="BB79" s="920"/>
      <c r="BC79" s="920"/>
      <c r="BD79" s="921"/>
      <c r="BE79" s="266"/>
      <c r="BF79" s="266"/>
      <c r="BG79" s="266"/>
      <c r="BH79" s="266"/>
      <c r="BI79" s="266"/>
      <c r="BJ79" s="269"/>
      <c r="BK79" s="269"/>
      <c r="BL79" s="269"/>
      <c r="BM79" s="269"/>
      <c r="BN79" s="269"/>
      <c r="BO79" s="266"/>
      <c r="BP79" s="266"/>
      <c r="BQ79" s="263">
        <v>73</v>
      </c>
      <c r="BR79" s="268"/>
      <c r="BS79" s="907"/>
      <c r="BT79" s="908"/>
      <c r="BU79" s="908"/>
      <c r="BV79" s="908"/>
      <c r="BW79" s="908"/>
      <c r="BX79" s="908"/>
      <c r="BY79" s="908"/>
      <c r="BZ79" s="908"/>
      <c r="CA79" s="908"/>
      <c r="CB79" s="908"/>
      <c r="CC79" s="908"/>
      <c r="CD79" s="908"/>
      <c r="CE79" s="908"/>
      <c r="CF79" s="908"/>
      <c r="CG79" s="909"/>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4"/>
      <c r="DW79" s="905"/>
      <c r="DX79" s="905"/>
      <c r="DY79" s="905"/>
      <c r="DZ79" s="906"/>
      <c r="EA79" s="247"/>
    </row>
    <row r="80" spans="1:131" s="248" customFormat="1" ht="26.25" customHeight="1" x14ac:dyDescent="0.15">
      <c r="A80" s="262">
        <v>13</v>
      </c>
      <c r="B80" s="763"/>
      <c r="C80" s="764"/>
      <c r="D80" s="764"/>
      <c r="E80" s="764"/>
      <c r="F80" s="764"/>
      <c r="G80" s="764"/>
      <c r="H80" s="764"/>
      <c r="I80" s="764"/>
      <c r="J80" s="764"/>
      <c r="K80" s="764"/>
      <c r="L80" s="764"/>
      <c r="M80" s="764"/>
      <c r="N80" s="764"/>
      <c r="O80" s="764"/>
      <c r="P80" s="765"/>
      <c r="Q80" s="924"/>
      <c r="R80" s="883"/>
      <c r="S80" s="883"/>
      <c r="T80" s="883"/>
      <c r="U80" s="883"/>
      <c r="V80" s="883"/>
      <c r="W80" s="883"/>
      <c r="X80" s="883"/>
      <c r="Y80" s="883"/>
      <c r="Z80" s="883"/>
      <c r="AA80" s="883"/>
      <c r="AB80" s="883"/>
      <c r="AC80" s="883"/>
      <c r="AD80" s="883"/>
      <c r="AE80" s="883"/>
      <c r="AF80" s="883"/>
      <c r="AG80" s="883"/>
      <c r="AH80" s="883"/>
      <c r="AI80" s="883"/>
      <c r="AJ80" s="883"/>
      <c r="AK80" s="883"/>
      <c r="AL80" s="883"/>
      <c r="AM80" s="883"/>
      <c r="AN80" s="883"/>
      <c r="AO80" s="883"/>
      <c r="AP80" s="883"/>
      <c r="AQ80" s="883"/>
      <c r="AR80" s="883"/>
      <c r="AS80" s="883"/>
      <c r="AT80" s="883"/>
      <c r="AU80" s="883"/>
      <c r="AV80" s="883"/>
      <c r="AW80" s="883"/>
      <c r="AX80" s="883"/>
      <c r="AY80" s="883"/>
      <c r="AZ80" s="920"/>
      <c r="BA80" s="920"/>
      <c r="BB80" s="920"/>
      <c r="BC80" s="920"/>
      <c r="BD80" s="921"/>
      <c r="BE80" s="266"/>
      <c r="BF80" s="266"/>
      <c r="BG80" s="266"/>
      <c r="BH80" s="266"/>
      <c r="BI80" s="266"/>
      <c r="BJ80" s="266"/>
      <c r="BK80" s="266"/>
      <c r="BL80" s="266"/>
      <c r="BM80" s="266"/>
      <c r="BN80" s="266"/>
      <c r="BO80" s="266"/>
      <c r="BP80" s="266"/>
      <c r="BQ80" s="263">
        <v>74</v>
      </c>
      <c r="BR80" s="268"/>
      <c r="BS80" s="907"/>
      <c r="BT80" s="908"/>
      <c r="BU80" s="908"/>
      <c r="BV80" s="908"/>
      <c r="BW80" s="908"/>
      <c r="BX80" s="908"/>
      <c r="BY80" s="908"/>
      <c r="BZ80" s="908"/>
      <c r="CA80" s="908"/>
      <c r="CB80" s="908"/>
      <c r="CC80" s="908"/>
      <c r="CD80" s="908"/>
      <c r="CE80" s="908"/>
      <c r="CF80" s="908"/>
      <c r="CG80" s="909"/>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4"/>
      <c r="DW80" s="905"/>
      <c r="DX80" s="905"/>
      <c r="DY80" s="905"/>
      <c r="DZ80" s="906"/>
      <c r="EA80" s="247"/>
    </row>
    <row r="81" spans="1:131" s="248" customFormat="1" ht="26.25" customHeight="1" x14ac:dyDescent="0.15">
      <c r="A81" s="262">
        <v>14</v>
      </c>
      <c r="B81" s="763"/>
      <c r="C81" s="764"/>
      <c r="D81" s="764"/>
      <c r="E81" s="764"/>
      <c r="F81" s="764"/>
      <c r="G81" s="764"/>
      <c r="H81" s="764"/>
      <c r="I81" s="764"/>
      <c r="J81" s="764"/>
      <c r="K81" s="764"/>
      <c r="L81" s="764"/>
      <c r="M81" s="764"/>
      <c r="N81" s="764"/>
      <c r="O81" s="764"/>
      <c r="P81" s="765"/>
      <c r="Q81" s="924"/>
      <c r="R81" s="883"/>
      <c r="S81" s="883"/>
      <c r="T81" s="883"/>
      <c r="U81" s="883"/>
      <c r="V81" s="883"/>
      <c r="W81" s="883"/>
      <c r="X81" s="883"/>
      <c r="Y81" s="883"/>
      <c r="Z81" s="883"/>
      <c r="AA81" s="883"/>
      <c r="AB81" s="883"/>
      <c r="AC81" s="883"/>
      <c r="AD81" s="883"/>
      <c r="AE81" s="883"/>
      <c r="AF81" s="883"/>
      <c r="AG81" s="883"/>
      <c r="AH81" s="883"/>
      <c r="AI81" s="883"/>
      <c r="AJ81" s="883"/>
      <c r="AK81" s="883"/>
      <c r="AL81" s="883"/>
      <c r="AM81" s="883"/>
      <c r="AN81" s="883"/>
      <c r="AO81" s="883"/>
      <c r="AP81" s="883"/>
      <c r="AQ81" s="883"/>
      <c r="AR81" s="883"/>
      <c r="AS81" s="883"/>
      <c r="AT81" s="883"/>
      <c r="AU81" s="883"/>
      <c r="AV81" s="883"/>
      <c r="AW81" s="883"/>
      <c r="AX81" s="883"/>
      <c r="AY81" s="883"/>
      <c r="AZ81" s="920"/>
      <c r="BA81" s="920"/>
      <c r="BB81" s="920"/>
      <c r="BC81" s="920"/>
      <c r="BD81" s="921"/>
      <c r="BE81" s="266"/>
      <c r="BF81" s="266"/>
      <c r="BG81" s="266"/>
      <c r="BH81" s="266"/>
      <c r="BI81" s="266"/>
      <c r="BJ81" s="266"/>
      <c r="BK81" s="266"/>
      <c r="BL81" s="266"/>
      <c r="BM81" s="266"/>
      <c r="BN81" s="266"/>
      <c r="BO81" s="266"/>
      <c r="BP81" s="266"/>
      <c r="BQ81" s="263">
        <v>75</v>
      </c>
      <c r="BR81" s="268"/>
      <c r="BS81" s="907"/>
      <c r="BT81" s="908"/>
      <c r="BU81" s="908"/>
      <c r="BV81" s="908"/>
      <c r="BW81" s="908"/>
      <c r="BX81" s="908"/>
      <c r="BY81" s="908"/>
      <c r="BZ81" s="908"/>
      <c r="CA81" s="908"/>
      <c r="CB81" s="908"/>
      <c r="CC81" s="908"/>
      <c r="CD81" s="908"/>
      <c r="CE81" s="908"/>
      <c r="CF81" s="908"/>
      <c r="CG81" s="909"/>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4"/>
      <c r="DW81" s="905"/>
      <c r="DX81" s="905"/>
      <c r="DY81" s="905"/>
      <c r="DZ81" s="906"/>
      <c r="EA81" s="247"/>
    </row>
    <row r="82" spans="1:131" s="248" customFormat="1" ht="26.25" customHeight="1" x14ac:dyDescent="0.15">
      <c r="A82" s="262">
        <v>15</v>
      </c>
      <c r="B82" s="763"/>
      <c r="C82" s="764"/>
      <c r="D82" s="764"/>
      <c r="E82" s="764"/>
      <c r="F82" s="764"/>
      <c r="G82" s="764"/>
      <c r="H82" s="764"/>
      <c r="I82" s="764"/>
      <c r="J82" s="764"/>
      <c r="K82" s="764"/>
      <c r="L82" s="764"/>
      <c r="M82" s="764"/>
      <c r="N82" s="764"/>
      <c r="O82" s="764"/>
      <c r="P82" s="765"/>
      <c r="Q82" s="924"/>
      <c r="R82" s="883"/>
      <c r="S82" s="883"/>
      <c r="T82" s="883"/>
      <c r="U82" s="883"/>
      <c r="V82" s="883"/>
      <c r="W82" s="883"/>
      <c r="X82" s="883"/>
      <c r="Y82" s="883"/>
      <c r="Z82" s="883"/>
      <c r="AA82" s="883"/>
      <c r="AB82" s="883"/>
      <c r="AC82" s="883"/>
      <c r="AD82" s="883"/>
      <c r="AE82" s="883"/>
      <c r="AF82" s="883"/>
      <c r="AG82" s="883"/>
      <c r="AH82" s="883"/>
      <c r="AI82" s="883"/>
      <c r="AJ82" s="883"/>
      <c r="AK82" s="883"/>
      <c r="AL82" s="883"/>
      <c r="AM82" s="883"/>
      <c r="AN82" s="883"/>
      <c r="AO82" s="883"/>
      <c r="AP82" s="883"/>
      <c r="AQ82" s="883"/>
      <c r="AR82" s="883"/>
      <c r="AS82" s="883"/>
      <c r="AT82" s="883"/>
      <c r="AU82" s="883"/>
      <c r="AV82" s="883"/>
      <c r="AW82" s="883"/>
      <c r="AX82" s="883"/>
      <c r="AY82" s="883"/>
      <c r="AZ82" s="920"/>
      <c r="BA82" s="920"/>
      <c r="BB82" s="920"/>
      <c r="BC82" s="920"/>
      <c r="BD82" s="921"/>
      <c r="BE82" s="266"/>
      <c r="BF82" s="266"/>
      <c r="BG82" s="266"/>
      <c r="BH82" s="266"/>
      <c r="BI82" s="266"/>
      <c r="BJ82" s="266"/>
      <c r="BK82" s="266"/>
      <c r="BL82" s="266"/>
      <c r="BM82" s="266"/>
      <c r="BN82" s="266"/>
      <c r="BO82" s="266"/>
      <c r="BP82" s="266"/>
      <c r="BQ82" s="263">
        <v>76</v>
      </c>
      <c r="BR82" s="268"/>
      <c r="BS82" s="907"/>
      <c r="BT82" s="908"/>
      <c r="BU82" s="908"/>
      <c r="BV82" s="908"/>
      <c r="BW82" s="908"/>
      <c r="BX82" s="908"/>
      <c r="BY82" s="908"/>
      <c r="BZ82" s="908"/>
      <c r="CA82" s="908"/>
      <c r="CB82" s="908"/>
      <c r="CC82" s="908"/>
      <c r="CD82" s="908"/>
      <c r="CE82" s="908"/>
      <c r="CF82" s="908"/>
      <c r="CG82" s="909"/>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4"/>
      <c r="DW82" s="905"/>
      <c r="DX82" s="905"/>
      <c r="DY82" s="905"/>
      <c r="DZ82" s="906"/>
      <c r="EA82" s="247"/>
    </row>
    <row r="83" spans="1:131" s="248" customFormat="1" ht="26.25" customHeight="1" x14ac:dyDescent="0.15">
      <c r="A83" s="262">
        <v>16</v>
      </c>
      <c r="B83" s="763"/>
      <c r="C83" s="764"/>
      <c r="D83" s="764"/>
      <c r="E83" s="764"/>
      <c r="F83" s="764"/>
      <c r="G83" s="764"/>
      <c r="H83" s="764"/>
      <c r="I83" s="764"/>
      <c r="J83" s="764"/>
      <c r="K83" s="764"/>
      <c r="L83" s="764"/>
      <c r="M83" s="764"/>
      <c r="N83" s="764"/>
      <c r="O83" s="764"/>
      <c r="P83" s="765"/>
      <c r="Q83" s="924"/>
      <c r="R83" s="883"/>
      <c r="S83" s="883"/>
      <c r="T83" s="883"/>
      <c r="U83" s="883"/>
      <c r="V83" s="883"/>
      <c r="W83" s="883"/>
      <c r="X83" s="883"/>
      <c r="Y83" s="883"/>
      <c r="Z83" s="883"/>
      <c r="AA83" s="883"/>
      <c r="AB83" s="883"/>
      <c r="AC83" s="883"/>
      <c r="AD83" s="883"/>
      <c r="AE83" s="883"/>
      <c r="AF83" s="883"/>
      <c r="AG83" s="883"/>
      <c r="AH83" s="883"/>
      <c r="AI83" s="883"/>
      <c r="AJ83" s="883"/>
      <c r="AK83" s="883"/>
      <c r="AL83" s="883"/>
      <c r="AM83" s="883"/>
      <c r="AN83" s="883"/>
      <c r="AO83" s="883"/>
      <c r="AP83" s="883"/>
      <c r="AQ83" s="883"/>
      <c r="AR83" s="883"/>
      <c r="AS83" s="883"/>
      <c r="AT83" s="883"/>
      <c r="AU83" s="883"/>
      <c r="AV83" s="883"/>
      <c r="AW83" s="883"/>
      <c r="AX83" s="883"/>
      <c r="AY83" s="883"/>
      <c r="AZ83" s="920"/>
      <c r="BA83" s="920"/>
      <c r="BB83" s="920"/>
      <c r="BC83" s="920"/>
      <c r="BD83" s="921"/>
      <c r="BE83" s="266"/>
      <c r="BF83" s="266"/>
      <c r="BG83" s="266"/>
      <c r="BH83" s="266"/>
      <c r="BI83" s="266"/>
      <c r="BJ83" s="266"/>
      <c r="BK83" s="266"/>
      <c r="BL83" s="266"/>
      <c r="BM83" s="266"/>
      <c r="BN83" s="266"/>
      <c r="BO83" s="266"/>
      <c r="BP83" s="266"/>
      <c r="BQ83" s="263">
        <v>77</v>
      </c>
      <c r="BR83" s="268"/>
      <c r="BS83" s="907"/>
      <c r="BT83" s="908"/>
      <c r="BU83" s="908"/>
      <c r="BV83" s="908"/>
      <c r="BW83" s="908"/>
      <c r="BX83" s="908"/>
      <c r="BY83" s="908"/>
      <c r="BZ83" s="908"/>
      <c r="CA83" s="908"/>
      <c r="CB83" s="908"/>
      <c r="CC83" s="908"/>
      <c r="CD83" s="908"/>
      <c r="CE83" s="908"/>
      <c r="CF83" s="908"/>
      <c r="CG83" s="909"/>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4"/>
      <c r="DW83" s="905"/>
      <c r="DX83" s="905"/>
      <c r="DY83" s="905"/>
      <c r="DZ83" s="906"/>
      <c r="EA83" s="247"/>
    </row>
    <row r="84" spans="1:131" s="248" customFormat="1" ht="26.25" customHeight="1" x14ac:dyDescent="0.15">
      <c r="A84" s="262">
        <v>17</v>
      </c>
      <c r="B84" s="763"/>
      <c r="C84" s="764"/>
      <c r="D84" s="764"/>
      <c r="E84" s="764"/>
      <c r="F84" s="764"/>
      <c r="G84" s="764"/>
      <c r="H84" s="764"/>
      <c r="I84" s="764"/>
      <c r="J84" s="764"/>
      <c r="K84" s="764"/>
      <c r="L84" s="764"/>
      <c r="M84" s="764"/>
      <c r="N84" s="764"/>
      <c r="O84" s="764"/>
      <c r="P84" s="765"/>
      <c r="Q84" s="924"/>
      <c r="R84" s="883"/>
      <c r="S84" s="883"/>
      <c r="T84" s="883"/>
      <c r="U84" s="883"/>
      <c r="V84" s="883"/>
      <c r="W84" s="883"/>
      <c r="X84" s="883"/>
      <c r="Y84" s="883"/>
      <c r="Z84" s="883"/>
      <c r="AA84" s="883"/>
      <c r="AB84" s="883"/>
      <c r="AC84" s="883"/>
      <c r="AD84" s="883"/>
      <c r="AE84" s="883"/>
      <c r="AF84" s="883"/>
      <c r="AG84" s="883"/>
      <c r="AH84" s="883"/>
      <c r="AI84" s="883"/>
      <c r="AJ84" s="883"/>
      <c r="AK84" s="883"/>
      <c r="AL84" s="883"/>
      <c r="AM84" s="883"/>
      <c r="AN84" s="883"/>
      <c r="AO84" s="883"/>
      <c r="AP84" s="883"/>
      <c r="AQ84" s="883"/>
      <c r="AR84" s="883"/>
      <c r="AS84" s="883"/>
      <c r="AT84" s="883"/>
      <c r="AU84" s="883"/>
      <c r="AV84" s="883"/>
      <c r="AW84" s="883"/>
      <c r="AX84" s="883"/>
      <c r="AY84" s="883"/>
      <c r="AZ84" s="920"/>
      <c r="BA84" s="920"/>
      <c r="BB84" s="920"/>
      <c r="BC84" s="920"/>
      <c r="BD84" s="921"/>
      <c r="BE84" s="266"/>
      <c r="BF84" s="266"/>
      <c r="BG84" s="266"/>
      <c r="BH84" s="266"/>
      <c r="BI84" s="266"/>
      <c r="BJ84" s="266"/>
      <c r="BK84" s="266"/>
      <c r="BL84" s="266"/>
      <c r="BM84" s="266"/>
      <c r="BN84" s="266"/>
      <c r="BO84" s="266"/>
      <c r="BP84" s="266"/>
      <c r="BQ84" s="263">
        <v>78</v>
      </c>
      <c r="BR84" s="268"/>
      <c r="BS84" s="907"/>
      <c r="BT84" s="908"/>
      <c r="BU84" s="908"/>
      <c r="BV84" s="908"/>
      <c r="BW84" s="908"/>
      <c r="BX84" s="908"/>
      <c r="BY84" s="908"/>
      <c r="BZ84" s="908"/>
      <c r="CA84" s="908"/>
      <c r="CB84" s="908"/>
      <c r="CC84" s="908"/>
      <c r="CD84" s="908"/>
      <c r="CE84" s="908"/>
      <c r="CF84" s="908"/>
      <c r="CG84" s="909"/>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4"/>
      <c r="DW84" s="905"/>
      <c r="DX84" s="905"/>
      <c r="DY84" s="905"/>
      <c r="DZ84" s="906"/>
      <c r="EA84" s="247"/>
    </row>
    <row r="85" spans="1:131" s="248" customFormat="1" ht="26.25" customHeight="1" x14ac:dyDescent="0.15">
      <c r="A85" s="262">
        <v>18</v>
      </c>
      <c r="B85" s="763"/>
      <c r="C85" s="764"/>
      <c r="D85" s="764"/>
      <c r="E85" s="764"/>
      <c r="F85" s="764"/>
      <c r="G85" s="764"/>
      <c r="H85" s="764"/>
      <c r="I85" s="764"/>
      <c r="J85" s="764"/>
      <c r="K85" s="764"/>
      <c r="L85" s="764"/>
      <c r="M85" s="764"/>
      <c r="N85" s="764"/>
      <c r="O85" s="764"/>
      <c r="P85" s="765"/>
      <c r="Q85" s="924"/>
      <c r="R85" s="883"/>
      <c r="S85" s="883"/>
      <c r="T85" s="883"/>
      <c r="U85" s="883"/>
      <c r="V85" s="883"/>
      <c r="W85" s="883"/>
      <c r="X85" s="883"/>
      <c r="Y85" s="883"/>
      <c r="Z85" s="883"/>
      <c r="AA85" s="883"/>
      <c r="AB85" s="883"/>
      <c r="AC85" s="883"/>
      <c r="AD85" s="883"/>
      <c r="AE85" s="883"/>
      <c r="AF85" s="883"/>
      <c r="AG85" s="883"/>
      <c r="AH85" s="883"/>
      <c r="AI85" s="883"/>
      <c r="AJ85" s="883"/>
      <c r="AK85" s="883"/>
      <c r="AL85" s="883"/>
      <c r="AM85" s="883"/>
      <c r="AN85" s="883"/>
      <c r="AO85" s="883"/>
      <c r="AP85" s="883"/>
      <c r="AQ85" s="883"/>
      <c r="AR85" s="883"/>
      <c r="AS85" s="883"/>
      <c r="AT85" s="883"/>
      <c r="AU85" s="883"/>
      <c r="AV85" s="883"/>
      <c r="AW85" s="883"/>
      <c r="AX85" s="883"/>
      <c r="AY85" s="883"/>
      <c r="AZ85" s="920"/>
      <c r="BA85" s="920"/>
      <c r="BB85" s="920"/>
      <c r="BC85" s="920"/>
      <c r="BD85" s="921"/>
      <c r="BE85" s="266"/>
      <c r="BF85" s="266"/>
      <c r="BG85" s="266"/>
      <c r="BH85" s="266"/>
      <c r="BI85" s="266"/>
      <c r="BJ85" s="266"/>
      <c r="BK85" s="266"/>
      <c r="BL85" s="266"/>
      <c r="BM85" s="266"/>
      <c r="BN85" s="266"/>
      <c r="BO85" s="266"/>
      <c r="BP85" s="266"/>
      <c r="BQ85" s="263">
        <v>79</v>
      </c>
      <c r="BR85" s="268"/>
      <c r="BS85" s="907"/>
      <c r="BT85" s="908"/>
      <c r="BU85" s="908"/>
      <c r="BV85" s="908"/>
      <c r="BW85" s="908"/>
      <c r="BX85" s="908"/>
      <c r="BY85" s="908"/>
      <c r="BZ85" s="908"/>
      <c r="CA85" s="908"/>
      <c r="CB85" s="908"/>
      <c r="CC85" s="908"/>
      <c r="CD85" s="908"/>
      <c r="CE85" s="908"/>
      <c r="CF85" s="908"/>
      <c r="CG85" s="909"/>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4"/>
      <c r="DW85" s="905"/>
      <c r="DX85" s="905"/>
      <c r="DY85" s="905"/>
      <c r="DZ85" s="906"/>
      <c r="EA85" s="247"/>
    </row>
    <row r="86" spans="1:131" s="248" customFormat="1" ht="26.25" customHeight="1" x14ac:dyDescent="0.15">
      <c r="A86" s="262">
        <v>19</v>
      </c>
      <c r="B86" s="763"/>
      <c r="C86" s="764"/>
      <c r="D86" s="764"/>
      <c r="E86" s="764"/>
      <c r="F86" s="764"/>
      <c r="G86" s="764"/>
      <c r="H86" s="764"/>
      <c r="I86" s="764"/>
      <c r="J86" s="764"/>
      <c r="K86" s="764"/>
      <c r="L86" s="764"/>
      <c r="M86" s="764"/>
      <c r="N86" s="764"/>
      <c r="O86" s="764"/>
      <c r="P86" s="765"/>
      <c r="Q86" s="924"/>
      <c r="R86" s="883"/>
      <c r="S86" s="883"/>
      <c r="T86" s="883"/>
      <c r="U86" s="883"/>
      <c r="V86" s="883"/>
      <c r="W86" s="883"/>
      <c r="X86" s="883"/>
      <c r="Y86" s="883"/>
      <c r="Z86" s="883"/>
      <c r="AA86" s="883"/>
      <c r="AB86" s="883"/>
      <c r="AC86" s="883"/>
      <c r="AD86" s="883"/>
      <c r="AE86" s="883"/>
      <c r="AF86" s="883"/>
      <c r="AG86" s="883"/>
      <c r="AH86" s="883"/>
      <c r="AI86" s="883"/>
      <c r="AJ86" s="883"/>
      <c r="AK86" s="883"/>
      <c r="AL86" s="883"/>
      <c r="AM86" s="883"/>
      <c r="AN86" s="883"/>
      <c r="AO86" s="883"/>
      <c r="AP86" s="883"/>
      <c r="AQ86" s="883"/>
      <c r="AR86" s="883"/>
      <c r="AS86" s="883"/>
      <c r="AT86" s="883"/>
      <c r="AU86" s="883"/>
      <c r="AV86" s="883"/>
      <c r="AW86" s="883"/>
      <c r="AX86" s="883"/>
      <c r="AY86" s="883"/>
      <c r="AZ86" s="920"/>
      <c r="BA86" s="920"/>
      <c r="BB86" s="920"/>
      <c r="BC86" s="920"/>
      <c r="BD86" s="921"/>
      <c r="BE86" s="266"/>
      <c r="BF86" s="266"/>
      <c r="BG86" s="266"/>
      <c r="BH86" s="266"/>
      <c r="BI86" s="266"/>
      <c r="BJ86" s="266"/>
      <c r="BK86" s="266"/>
      <c r="BL86" s="266"/>
      <c r="BM86" s="266"/>
      <c r="BN86" s="266"/>
      <c r="BO86" s="266"/>
      <c r="BP86" s="266"/>
      <c r="BQ86" s="263">
        <v>80</v>
      </c>
      <c r="BR86" s="268"/>
      <c r="BS86" s="907"/>
      <c r="BT86" s="908"/>
      <c r="BU86" s="908"/>
      <c r="BV86" s="908"/>
      <c r="BW86" s="908"/>
      <c r="BX86" s="908"/>
      <c r="BY86" s="908"/>
      <c r="BZ86" s="908"/>
      <c r="CA86" s="908"/>
      <c r="CB86" s="908"/>
      <c r="CC86" s="908"/>
      <c r="CD86" s="908"/>
      <c r="CE86" s="908"/>
      <c r="CF86" s="908"/>
      <c r="CG86" s="909"/>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4"/>
      <c r="DW86" s="905"/>
      <c r="DX86" s="905"/>
      <c r="DY86" s="905"/>
      <c r="DZ86" s="906"/>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7"/>
      <c r="BT87" s="908"/>
      <c r="BU87" s="908"/>
      <c r="BV87" s="908"/>
      <c r="BW87" s="908"/>
      <c r="BX87" s="908"/>
      <c r="BY87" s="908"/>
      <c r="BZ87" s="908"/>
      <c r="CA87" s="908"/>
      <c r="CB87" s="908"/>
      <c r="CC87" s="908"/>
      <c r="CD87" s="908"/>
      <c r="CE87" s="908"/>
      <c r="CF87" s="908"/>
      <c r="CG87" s="909"/>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4"/>
      <c r="DW87" s="905"/>
      <c r="DX87" s="905"/>
      <c r="DY87" s="905"/>
      <c r="DZ87" s="906"/>
      <c r="EA87" s="247"/>
    </row>
    <row r="88" spans="1:131" s="248" customFormat="1" ht="26.25" customHeight="1" thickBot="1" x14ac:dyDescent="0.2">
      <c r="A88" s="265" t="s">
        <v>387</v>
      </c>
      <c r="B88" s="842" t="s">
        <v>414</v>
      </c>
      <c r="C88" s="843"/>
      <c r="D88" s="843"/>
      <c r="E88" s="843"/>
      <c r="F88" s="843"/>
      <c r="G88" s="843"/>
      <c r="H88" s="843"/>
      <c r="I88" s="843"/>
      <c r="J88" s="843"/>
      <c r="K88" s="843"/>
      <c r="L88" s="843"/>
      <c r="M88" s="843"/>
      <c r="N88" s="843"/>
      <c r="O88" s="843"/>
      <c r="P88" s="844"/>
      <c r="Q88" s="897"/>
      <c r="R88" s="898"/>
      <c r="S88" s="898"/>
      <c r="T88" s="898"/>
      <c r="U88" s="898"/>
      <c r="V88" s="898"/>
      <c r="W88" s="898"/>
      <c r="X88" s="898"/>
      <c r="Y88" s="898"/>
      <c r="Z88" s="898"/>
      <c r="AA88" s="898"/>
      <c r="AB88" s="898"/>
      <c r="AC88" s="898"/>
      <c r="AD88" s="898"/>
      <c r="AE88" s="898"/>
      <c r="AF88" s="890">
        <v>6627</v>
      </c>
      <c r="AG88" s="890"/>
      <c r="AH88" s="890"/>
      <c r="AI88" s="890"/>
      <c r="AJ88" s="890"/>
      <c r="AK88" s="898"/>
      <c r="AL88" s="898"/>
      <c r="AM88" s="898"/>
      <c r="AN88" s="898"/>
      <c r="AO88" s="898"/>
      <c r="AP88" s="890">
        <v>7164</v>
      </c>
      <c r="AQ88" s="890"/>
      <c r="AR88" s="890"/>
      <c r="AS88" s="890"/>
      <c r="AT88" s="890"/>
      <c r="AU88" s="890">
        <v>233</v>
      </c>
      <c r="AV88" s="890"/>
      <c r="AW88" s="890"/>
      <c r="AX88" s="890"/>
      <c r="AY88" s="890"/>
      <c r="AZ88" s="892"/>
      <c r="BA88" s="892"/>
      <c r="BB88" s="892"/>
      <c r="BC88" s="892"/>
      <c r="BD88" s="893"/>
      <c r="BE88" s="266"/>
      <c r="BF88" s="266"/>
      <c r="BG88" s="266"/>
      <c r="BH88" s="266"/>
      <c r="BI88" s="266"/>
      <c r="BJ88" s="266"/>
      <c r="BK88" s="266"/>
      <c r="BL88" s="266"/>
      <c r="BM88" s="266"/>
      <c r="BN88" s="266"/>
      <c r="BO88" s="266"/>
      <c r="BP88" s="266"/>
      <c r="BQ88" s="263">
        <v>82</v>
      </c>
      <c r="BR88" s="268"/>
      <c r="BS88" s="907"/>
      <c r="BT88" s="908"/>
      <c r="BU88" s="908"/>
      <c r="BV88" s="908"/>
      <c r="BW88" s="908"/>
      <c r="BX88" s="908"/>
      <c r="BY88" s="908"/>
      <c r="BZ88" s="908"/>
      <c r="CA88" s="908"/>
      <c r="CB88" s="908"/>
      <c r="CC88" s="908"/>
      <c r="CD88" s="908"/>
      <c r="CE88" s="908"/>
      <c r="CF88" s="908"/>
      <c r="CG88" s="909"/>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7"/>
      <c r="BT89" s="908"/>
      <c r="BU89" s="908"/>
      <c r="BV89" s="908"/>
      <c r="BW89" s="908"/>
      <c r="BX89" s="908"/>
      <c r="BY89" s="908"/>
      <c r="BZ89" s="908"/>
      <c r="CA89" s="908"/>
      <c r="CB89" s="908"/>
      <c r="CC89" s="908"/>
      <c r="CD89" s="908"/>
      <c r="CE89" s="908"/>
      <c r="CF89" s="908"/>
      <c r="CG89" s="909"/>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7"/>
      <c r="BT90" s="908"/>
      <c r="BU90" s="908"/>
      <c r="BV90" s="908"/>
      <c r="BW90" s="908"/>
      <c r="BX90" s="908"/>
      <c r="BY90" s="908"/>
      <c r="BZ90" s="908"/>
      <c r="CA90" s="908"/>
      <c r="CB90" s="908"/>
      <c r="CC90" s="908"/>
      <c r="CD90" s="908"/>
      <c r="CE90" s="908"/>
      <c r="CF90" s="908"/>
      <c r="CG90" s="909"/>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7"/>
      <c r="BT91" s="908"/>
      <c r="BU91" s="908"/>
      <c r="BV91" s="908"/>
      <c r="BW91" s="908"/>
      <c r="BX91" s="908"/>
      <c r="BY91" s="908"/>
      <c r="BZ91" s="908"/>
      <c r="CA91" s="908"/>
      <c r="CB91" s="908"/>
      <c r="CC91" s="908"/>
      <c r="CD91" s="908"/>
      <c r="CE91" s="908"/>
      <c r="CF91" s="908"/>
      <c r="CG91" s="909"/>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7"/>
      <c r="BT92" s="908"/>
      <c r="BU92" s="908"/>
      <c r="BV92" s="908"/>
      <c r="BW92" s="908"/>
      <c r="BX92" s="908"/>
      <c r="BY92" s="908"/>
      <c r="BZ92" s="908"/>
      <c r="CA92" s="908"/>
      <c r="CB92" s="908"/>
      <c r="CC92" s="908"/>
      <c r="CD92" s="908"/>
      <c r="CE92" s="908"/>
      <c r="CF92" s="908"/>
      <c r="CG92" s="909"/>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7"/>
      <c r="BT93" s="908"/>
      <c r="BU93" s="908"/>
      <c r="BV93" s="908"/>
      <c r="BW93" s="908"/>
      <c r="BX93" s="908"/>
      <c r="BY93" s="908"/>
      <c r="BZ93" s="908"/>
      <c r="CA93" s="908"/>
      <c r="CB93" s="908"/>
      <c r="CC93" s="908"/>
      <c r="CD93" s="908"/>
      <c r="CE93" s="908"/>
      <c r="CF93" s="908"/>
      <c r="CG93" s="909"/>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7"/>
      <c r="BT94" s="908"/>
      <c r="BU94" s="908"/>
      <c r="BV94" s="908"/>
      <c r="BW94" s="908"/>
      <c r="BX94" s="908"/>
      <c r="BY94" s="908"/>
      <c r="BZ94" s="908"/>
      <c r="CA94" s="908"/>
      <c r="CB94" s="908"/>
      <c r="CC94" s="908"/>
      <c r="CD94" s="908"/>
      <c r="CE94" s="908"/>
      <c r="CF94" s="908"/>
      <c r="CG94" s="909"/>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7"/>
      <c r="BT95" s="908"/>
      <c r="BU95" s="908"/>
      <c r="BV95" s="908"/>
      <c r="BW95" s="908"/>
      <c r="BX95" s="908"/>
      <c r="BY95" s="908"/>
      <c r="BZ95" s="908"/>
      <c r="CA95" s="908"/>
      <c r="CB95" s="908"/>
      <c r="CC95" s="908"/>
      <c r="CD95" s="908"/>
      <c r="CE95" s="908"/>
      <c r="CF95" s="908"/>
      <c r="CG95" s="909"/>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7"/>
      <c r="BT96" s="908"/>
      <c r="BU96" s="908"/>
      <c r="BV96" s="908"/>
      <c r="BW96" s="908"/>
      <c r="BX96" s="908"/>
      <c r="BY96" s="908"/>
      <c r="BZ96" s="908"/>
      <c r="CA96" s="908"/>
      <c r="CB96" s="908"/>
      <c r="CC96" s="908"/>
      <c r="CD96" s="908"/>
      <c r="CE96" s="908"/>
      <c r="CF96" s="908"/>
      <c r="CG96" s="909"/>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7"/>
      <c r="BT97" s="908"/>
      <c r="BU97" s="908"/>
      <c r="BV97" s="908"/>
      <c r="BW97" s="908"/>
      <c r="BX97" s="908"/>
      <c r="BY97" s="908"/>
      <c r="BZ97" s="908"/>
      <c r="CA97" s="908"/>
      <c r="CB97" s="908"/>
      <c r="CC97" s="908"/>
      <c r="CD97" s="908"/>
      <c r="CE97" s="908"/>
      <c r="CF97" s="908"/>
      <c r="CG97" s="909"/>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7"/>
      <c r="BT98" s="908"/>
      <c r="BU98" s="908"/>
      <c r="BV98" s="908"/>
      <c r="BW98" s="908"/>
      <c r="BX98" s="908"/>
      <c r="BY98" s="908"/>
      <c r="BZ98" s="908"/>
      <c r="CA98" s="908"/>
      <c r="CB98" s="908"/>
      <c r="CC98" s="908"/>
      <c r="CD98" s="908"/>
      <c r="CE98" s="908"/>
      <c r="CF98" s="908"/>
      <c r="CG98" s="909"/>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7"/>
      <c r="BT99" s="908"/>
      <c r="BU99" s="908"/>
      <c r="BV99" s="908"/>
      <c r="BW99" s="908"/>
      <c r="BX99" s="908"/>
      <c r="BY99" s="908"/>
      <c r="BZ99" s="908"/>
      <c r="CA99" s="908"/>
      <c r="CB99" s="908"/>
      <c r="CC99" s="908"/>
      <c r="CD99" s="908"/>
      <c r="CE99" s="908"/>
      <c r="CF99" s="908"/>
      <c r="CG99" s="909"/>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7"/>
      <c r="BT100" s="908"/>
      <c r="BU100" s="908"/>
      <c r="BV100" s="908"/>
      <c r="BW100" s="908"/>
      <c r="BX100" s="908"/>
      <c r="BY100" s="908"/>
      <c r="BZ100" s="908"/>
      <c r="CA100" s="908"/>
      <c r="CB100" s="908"/>
      <c r="CC100" s="908"/>
      <c r="CD100" s="908"/>
      <c r="CE100" s="908"/>
      <c r="CF100" s="908"/>
      <c r="CG100" s="909"/>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7"/>
      <c r="BT101" s="908"/>
      <c r="BU101" s="908"/>
      <c r="BV101" s="908"/>
      <c r="BW101" s="908"/>
      <c r="BX101" s="908"/>
      <c r="BY101" s="908"/>
      <c r="BZ101" s="908"/>
      <c r="CA101" s="908"/>
      <c r="CB101" s="908"/>
      <c r="CC101" s="908"/>
      <c r="CD101" s="908"/>
      <c r="CE101" s="908"/>
      <c r="CF101" s="908"/>
      <c r="CG101" s="909"/>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42" t="s">
        <v>415</v>
      </c>
      <c r="BS102" s="843"/>
      <c r="BT102" s="843"/>
      <c r="BU102" s="843"/>
      <c r="BV102" s="843"/>
      <c r="BW102" s="843"/>
      <c r="BX102" s="843"/>
      <c r="BY102" s="843"/>
      <c r="BZ102" s="843"/>
      <c r="CA102" s="843"/>
      <c r="CB102" s="843"/>
      <c r="CC102" s="843"/>
      <c r="CD102" s="843"/>
      <c r="CE102" s="843"/>
      <c r="CF102" s="843"/>
      <c r="CG102" s="844"/>
      <c r="CH102" s="935"/>
      <c r="CI102" s="936"/>
      <c r="CJ102" s="936"/>
      <c r="CK102" s="936"/>
      <c r="CL102" s="937"/>
      <c r="CM102" s="935"/>
      <c r="CN102" s="936"/>
      <c r="CO102" s="936"/>
      <c r="CP102" s="936"/>
      <c r="CQ102" s="937"/>
      <c r="CR102" s="938"/>
      <c r="CS102" s="895"/>
      <c r="CT102" s="895"/>
      <c r="CU102" s="895"/>
      <c r="CV102" s="939"/>
      <c r="CW102" s="938"/>
      <c r="CX102" s="895"/>
      <c r="CY102" s="895"/>
      <c r="CZ102" s="895"/>
      <c r="DA102" s="939"/>
      <c r="DB102" s="938"/>
      <c r="DC102" s="895"/>
      <c r="DD102" s="895"/>
      <c r="DE102" s="895"/>
      <c r="DF102" s="939"/>
      <c r="DG102" s="938"/>
      <c r="DH102" s="895"/>
      <c r="DI102" s="895"/>
      <c r="DJ102" s="895"/>
      <c r="DK102" s="939"/>
      <c r="DL102" s="938"/>
      <c r="DM102" s="895"/>
      <c r="DN102" s="895"/>
      <c r="DO102" s="895"/>
      <c r="DP102" s="939"/>
      <c r="DQ102" s="938"/>
      <c r="DR102" s="895"/>
      <c r="DS102" s="895"/>
      <c r="DT102" s="895"/>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423</v>
      </c>
      <c r="AB109" s="941"/>
      <c r="AC109" s="941"/>
      <c r="AD109" s="941"/>
      <c r="AE109" s="942"/>
      <c r="AF109" s="940" t="s">
        <v>304</v>
      </c>
      <c r="AG109" s="941"/>
      <c r="AH109" s="941"/>
      <c r="AI109" s="941"/>
      <c r="AJ109" s="942"/>
      <c r="AK109" s="940" t="s">
        <v>303</v>
      </c>
      <c r="AL109" s="941"/>
      <c r="AM109" s="941"/>
      <c r="AN109" s="941"/>
      <c r="AO109" s="942"/>
      <c r="AP109" s="940" t="s">
        <v>424</v>
      </c>
      <c r="AQ109" s="941"/>
      <c r="AR109" s="941"/>
      <c r="AS109" s="941"/>
      <c r="AT109" s="943"/>
      <c r="AU109" s="960" t="s">
        <v>422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423</v>
      </c>
      <c r="BR109" s="941"/>
      <c r="BS109" s="941"/>
      <c r="BT109" s="941"/>
      <c r="BU109" s="942"/>
      <c r="BV109" s="940" t="s">
        <v>304</v>
      </c>
      <c r="BW109" s="941"/>
      <c r="BX109" s="941"/>
      <c r="BY109" s="941"/>
      <c r="BZ109" s="942"/>
      <c r="CA109" s="940" t="s">
        <v>303</v>
      </c>
      <c r="CB109" s="941"/>
      <c r="CC109" s="941"/>
      <c r="CD109" s="941"/>
      <c r="CE109" s="942"/>
      <c r="CF109" s="961" t="s">
        <v>424</v>
      </c>
      <c r="CG109" s="961"/>
      <c r="CH109" s="961"/>
      <c r="CI109" s="961"/>
      <c r="CJ109" s="961"/>
      <c r="CK109" s="940" t="s">
        <v>425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423</v>
      </c>
      <c r="DH109" s="941"/>
      <c r="DI109" s="941"/>
      <c r="DJ109" s="941"/>
      <c r="DK109" s="942"/>
      <c r="DL109" s="940" t="s">
        <v>304</v>
      </c>
      <c r="DM109" s="941"/>
      <c r="DN109" s="941"/>
      <c r="DO109" s="941"/>
      <c r="DP109" s="942"/>
      <c r="DQ109" s="940" t="s">
        <v>303</v>
      </c>
      <c r="DR109" s="941"/>
      <c r="DS109" s="941"/>
      <c r="DT109" s="941"/>
      <c r="DU109" s="942"/>
      <c r="DV109" s="940" t="s">
        <v>424</v>
      </c>
      <c r="DW109" s="941"/>
      <c r="DX109" s="941"/>
      <c r="DY109" s="941"/>
      <c r="DZ109" s="943"/>
    </row>
    <row r="110" spans="1:131" s="247" customFormat="1" ht="26.25" customHeight="1" x14ac:dyDescent="0.15">
      <c r="A110" s="944" t="s">
        <v>426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389954</v>
      </c>
      <c r="AB110" s="948"/>
      <c r="AC110" s="948"/>
      <c r="AD110" s="948"/>
      <c r="AE110" s="949"/>
      <c r="AF110" s="950">
        <v>394938</v>
      </c>
      <c r="AG110" s="948"/>
      <c r="AH110" s="948"/>
      <c r="AI110" s="948"/>
      <c r="AJ110" s="949"/>
      <c r="AK110" s="950">
        <v>418527</v>
      </c>
      <c r="AL110" s="948"/>
      <c r="AM110" s="948"/>
      <c r="AN110" s="948"/>
      <c r="AO110" s="949"/>
      <c r="AP110" s="951">
        <v>17.100000000000001</v>
      </c>
      <c r="AQ110" s="952"/>
      <c r="AR110" s="952"/>
      <c r="AS110" s="952"/>
      <c r="AT110" s="953"/>
      <c r="AU110" s="954" t="s">
        <v>73</v>
      </c>
      <c r="AV110" s="955"/>
      <c r="AW110" s="955"/>
      <c r="AX110" s="955"/>
      <c r="AY110" s="955"/>
      <c r="AZ110" s="996" t="s">
        <v>427</v>
      </c>
      <c r="BA110" s="945"/>
      <c r="BB110" s="945"/>
      <c r="BC110" s="945"/>
      <c r="BD110" s="945"/>
      <c r="BE110" s="945"/>
      <c r="BF110" s="945"/>
      <c r="BG110" s="945"/>
      <c r="BH110" s="945"/>
      <c r="BI110" s="945"/>
      <c r="BJ110" s="945"/>
      <c r="BK110" s="945"/>
      <c r="BL110" s="945"/>
      <c r="BM110" s="945"/>
      <c r="BN110" s="945"/>
      <c r="BO110" s="945"/>
      <c r="BP110" s="946"/>
      <c r="BQ110" s="982">
        <v>4473060</v>
      </c>
      <c r="BR110" s="983"/>
      <c r="BS110" s="983"/>
      <c r="BT110" s="983"/>
      <c r="BU110" s="983"/>
      <c r="BV110" s="983">
        <v>4863426</v>
      </c>
      <c r="BW110" s="983"/>
      <c r="BX110" s="983"/>
      <c r="BY110" s="983"/>
      <c r="BZ110" s="983"/>
      <c r="CA110" s="983">
        <v>6398598</v>
      </c>
      <c r="CB110" s="983"/>
      <c r="CC110" s="983"/>
      <c r="CD110" s="983"/>
      <c r="CE110" s="983"/>
      <c r="CF110" s="997">
        <v>260.7</v>
      </c>
      <c r="CG110" s="998"/>
      <c r="CH110" s="998"/>
      <c r="CI110" s="998"/>
      <c r="CJ110" s="998"/>
      <c r="CK110" s="999" t="s">
        <v>428</v>
      </c>
      <c r="CL110" s="1000"/>
      <c r="CM110" s="979" t="s">
        <v>429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430</v>
      </c>
      <c r="DH110" s="983"/>
      <c r="DI110" s="983"/>
      <c r="DJ110" s="983"/>
      <c r="DK110" s="983"/>
      <c r="DL110" s="983" t="s">
        <v>431</v>
      </c>
      <c r="DM110" s="983"/>
      <c r="DN110" s="983"/>
      <c r="DO110" s="983"/>
      <c r="DP110" s="983"/>
      <c r="DQ110" s="983" t="s">
        <v>430</v>
      </c>
      <c r="DR110" s="983"/>
      <c r="DS110" s="983"/>
      <c r="DT110" s="983"/>
      <c r="DU110" s="983"/>
      <c r="DV110" s="984" t="s">
        <v>431</v>
      </c>
      <c r="DW110" s="984"/>
      <c r="DX110" s="984"/>
      <c r="DY110" s="984"/>
      <c r="DZ110" s="985"/>
    </row>
    <row r="111" spans="1:131" s="247" customFormat="1" ht="26.25" customHeight="1" x14ac:dyDescent="0.15">
      <c r="A111" s="986" t="s">
        <v>432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431</v>
      </c>
      <c r="AB111" s="990"/>
      <c r="AC111" s="990"/>
      <c r="AD111" s="990"/>
      <c r="AE111" s="991"/>
      <c r="AF111" s="992" t="s">
        <v>431</v>
      </c>
      <c r="AG111" s="990"/>
      <c r="AH111" s="990"/>
      <c r="AI111" s="990"/>
      <c r="AJ111" s="991"/>
      <c r="AK111" s="992" t="s">
        <v>433</v>
      </c>
      <c r="AL111" s="990"/>
      <c r="AM111" s="990"/>
      <c r="AN111" s="990"/>
      <c r="AO111" s="991"/>
      <c r="AP111" s="993" t="s">
        <v>431</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v>26318</v>
      </c>
      <c r="BR111" s="976"/>
      <c r="BS111" s="976"/>
      <c r="BT111" s="976"/>
      <c r="BU111" s="976"/>
      <c r="BV111" s="976">
        <v>23646</v>
      </c>
      <c r="BW111" s="976"/>
      <c r="BX111" s="976"/>
      <c r="BY111" s="976"/>
      <c r="BZ111" s="976"/>
      <c r="CA111" s="976">
        <v>20974</v>
      </c>
      <c r="CB111" s="976"/>
      <c r="CC111" s="976"/>
      <c r="CD111" s="976"/>
      <c r="CE111" s="976"/>
      <c r="CF111" s="970">
        <v>0.9</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431</v>
      </c>
      <c r="DH111" s="976"/>
      <c r="DI111" s="976"/>
      <c r="DJ111" s="976"/>
      <c r="DK111" s="976"/>
      <c r="DL111" s="976" t="s">
        <v>431</v>
      </c>
      <c r="DM111" s="976"/>
      <c r="DN111" s="976"/>
      <c r="DO111" s="976"/>
      <c r="DP111" s="976"/>
      <c r="DQ111" s="976" t="s">
        <v>431</v>
      </c>
      <c r="DR111" s="976"/>
      <c r="DS111" s="976"/>
      <c r="DT111" s="976"/>
      <c r="DU111" s="976"/>
      <c r="DV111" s="977" t="s">
        <v>431</v>
      </c>
      <c r="DW111" s="977"/>
      <c r="DX111" s="977"/>
      <c r="DY111" s="977"/>
      <c r="DZ111" s="978"/>
    </row>
    <row r="112" spans="1:131" s="247" customFormat="1" ht="26.25" customHeight="1" x14ac:dyDescent="0.15">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433</v>
      </c>
      <c r="AB112" s="1015"/>
      <c r="AC112" s="1015"/>
      <c r="AD112" s="1015"/>
      <c r="AE112" s="1016"/>
      <c r="AF112" s="1017" t="s">
        <v>431</v>
      </c>
      <c r="AG112" s="1015"/>
      <c r="AH112" s="1015"/>
      <c r="AI112" s="1015"/>
      <c r="AJ112" s="1016"/>
      <c r="AK112" s="1017" t="s">
        <v>433</v>
      </c>
      <c r="AL112" s="1015"/>
      <c r="AM112" s="1015"/>
      <c r="AN112" s="1015"/>
      <c r="AO112" s="1016"/>
      <c r="AP112" s="1018" t="s">
        <v>431</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2303341</v>
      </c>
      <c r="BR112" s="976"/>
      <c r="BS112" s="976"/>
      <c r="BT112" s="976"/>
      <c r="BU112" s="976"/>
      <c r="BV112" s="976">
        <v>2330038</v>
      </c>
      <c r="BW112" s="976"/>
      <c r="BX112" s="976"/>
      <c r="BY112" s="976"/>
      <c r="BZ112" s="976"/>
      <c r="CA112" s="976">
        <v>2391204</v>
      </c>
      <c r="CB112" s="976"/>
      <c r="CC112" s="976"/>
      <c r="CD112" s="976"/>
      <c r="CE112" s="976"/>
      <c r="CF112" s="970">
        <v>97.4</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433</v>
      </c>
      <c r="DH112" s="976"/>
      <c r="DI112" s="976"/>
      <c r="DJ112" s="976"/>
      <c r="DK112" s="976"/>
      <c r="DL112" s="976" t="s">
        <v>431</v>
      </c>
      <c r="DM112" s="976"/>
      <c r="DN112" s="976"/>
      <c r="DO112" s="976"/>
      <c r="DP112" s="976"/>
      <c r="DQ112" s="976" t="s">
        <v>431</v>
      </c>
      <c r="DR112" s="976"/>
      <c r="DS112" s="976"/>
      <c r="DT112" s="976"/>
      <c r="DU112" s="976"/>
      <c r="DV112" s="977" t="s">
        <v>431</v>
      </c>
      <c r="DW112" s="977"/>
      <c r="DX112" s="977"/>
      <c r="DY112" s="977"/>
      <c r="DZ112" s="978"/>
    </row>
    <row r="113" spans="1:130" s="247" customFormat="1" ht="26.25" customHeight="1" x14ac:dyDescent="0.15">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136682</v>
      </c>
      <c r="AB113" s="990"/>
      <c r="AC113" s="990"/>
      <c r="AD113" s="990"/>
      <c r="AE113" s="991"/>
      <c r="AF113" s="992">
        <v>162057</v>
      </c>
      <c r="AG113" s="990"/>
      <c r="AH113" s="990"/>
      <c r="AI113" s="990"/>
      <c r="AJ113" s="991"/>
      <c r="AK113" s="992">
        <v>144483</v>
      </c>
      <c r="AL113" s="990"/>
      <c r="AM113" s="990"/>
      <c r="AN113" s="990"/>
      <c r="AO113" s="991"/>
      <c r="AP113" s="993">
        <v>5.9</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242024</v>
      </c>
      <c r="BR113" s="976"/>
      <c r="BS113" s="976"/>
      <c r="BT113" s="976"/>
      <c r="BU113" s="976"/>
      <c r="BV113" s="976">
        <v>232834</v>
      </c>
      <c r="BW113" s="976"/>
      <c r="BX113" s="976"/>
      <c r="BY113" s="976"/>
      <c r="BZ113" s="976"/>
      <c r="CA113" s="976">
        <v>233272</v>
      </c>
      <c r="CB113" s="976"/>
      <c r="CC113" s="976"/>
      <c r="CD113" s="976"/>
      <c r="CE113" s="976"/>
      <c r="CF113" s="970">
        <v>9.5</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431</v>
      </c>
      <c r="DH113" s="1015"/>
      <c r="DI113" s="1015"/>
      <c r="DJ113" s="1015"/>
      <c r="DK113" s="1016"/>
      <c r="DL113" s="1017" t="s">
        <v>431</v>
      </c>
      <c r="DM113" s="1015"/>
      <c r="DN113" s="1015"/>
      <c r="DO113" s="1015"/>
      <c r="DP113" s="1016"/>
      <c r="DQ113" s="1017" t="s">
        <v>136</v>
      </c>
      <c r="DR113" s="1015"/>
      <c r="DS113" s="1015"/>
      <c r="DT113" s="1015"/>
      <c r="DU113" s="1016"/>
      <c r="DV113" s="1018" t="s">
        <v>431</v>
      </c>
      <c r="DW113" s="1019"/>
      <c r="DX113" s="1019"/>
      <c r="DY113" s="1019"/>
      <c r="DZ113" s="1020"/>
    </row>
    <row r="114" spans="1:130" s="247" customFormat="1" ht="26.25" customHeight="1" x14ac:dyDescent="0.15">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14434</v>
      </c>
      <c r="AB114" s="1015"/>
      <c r="AC114" s="1015"/>
      <c r="AD114" s="1015"/>
      <c r="AE114" s="1016"/>
      <c r="AF114" s="1017">
        <v>18300</v>
      </c>
      <c r="AG114" s="1015"/>
      <c r="AH114" s="1015"/>
      <c r="AI114" s="1015"/>
      <c r="AJ114" s="1016"/>
      <c r="AK114" s="1017">
        <v>17142</v>
      </c>
      <c r="AL114" s="1015"/>
      <c r="AM114" s="1015"/>
      <c r="AN114" s="1015"/>
      <c r="AO114" s="1016"/>
      <c r="AP114" s="1018">
        <v>0.7</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530313</v>
      </c>
      <c r="BR114" s="976"/>
      <c r="BS114" s="976"/>
      <c r="BT114" s="976"/>
      <c r="BU114" s="976"/>
      <c r="BV114" s="976">
        <v>488111</v>
      </c>
      <c r="BW114" s="976"/>
      <c r="BX114" s="976"/>
      <c r="BY114" s="976"/>
      <c r="BZ114" s="976"/>
      <c r="CA114" s="976">
        <v>489039</v>
      </c>
      <c r="CB114" s="976"/>
      <c r="CC114" s="976"/>
      <c r="CD114" s="976"/>
      <c r="CE114" s="976"/>
      <c r="CF114" s="970">
        <v>19.899999999999999</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431</v>
      </c>
      <c r="DH114" s="1015"/>
      <c r="DI114" s="1015"/>
      <c r="DJ114" s="1015"/>
      <c r="DK114" s="1016"/>
      <c r="DL114" s="1017" t="s">
        <v>431</v>
      </c>
      <c r="DM114" s="1015"/>
      <c r="DN114" s="1015"/>
      <c r="DO114" s="1015"/>
      <c r="DP114" s="1016"/>
      <c r="DQ114" s="1017" t="s">
        <v>433</v>
      </c>
      <c r="DR114" s="1015"/>
      <c r="DS114" s="1015"/>
      <c r="DT114" s="1015"/>
      <c r="DU114" s="1016"/>
      <c r="DV114" s="1018" t="s">
        <v>431</v>
      </c>
      <c r="DW114" s="1019"/>
      <c r="DX114" s="1019"/>
      <c r="DY114" s="1019"/>
      <c r="DZ114" s="1020"/>
    </row>
    <row r="115" spans="1:130" s="247" customFormat="1" ht="26.25" customHeight="1" x14ac:dyDescent="0.15">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433</v>
      </c>
      <c r="AB115" s="990"/>
      <c r="AC115" s="990"/>
      <c r="AD115" s="990"/>
      <c r="AE115" s="991"/>
      <c r="AF115" s="992" t="s">
        <v>433</v>
      </c>
      <c r="AG115" s="990"/>
      <c r="AH115" s="990"/>
      <c r="AI115" s="990"/>
      <c r="AJ115" s="991"/>
      <c r="AK115" s="992" t="s">
        <v>433</v>
      </c>
      <c r="AL115" s="990"/>
      <c r="AM115" s="990"/>
      <c r="AN115" s="990"/>
      <c r="AO115" s="991"/>
      <c r="AP115" s="993" t="s">
        <v>433</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t="s">
        <v>431</v>
      </c>
      <c r="BR115" s="976"/>
      <c r="BS115" s="976"/>
      <c r="BT115" s="976"/>
      <c r="BU115" s="976"/>
      <c r="BV115" s="976" t="s">
        <v>431</v>
      </c>
      <c r="BW115" s="976"/>
      <c r="BX115" s="976"/>
      <c r="BY115" s="976"/>
      <c r="BZ115" s="976"/>
      <c r="CA115" s="976" t="s">
        <v>433</v>
      </c>
      <c r="CB115" s="976"/>
      <c r="CC115" s="976"/>
      <c r="CD115" s="976"/>
      <c r="CE115" s="976"/>
      <c r="CF115" s="970" t="s">
        <v>433</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431</v>
      </c>
      <c r="DH115" s="1015"/>
      <c r="DI115" s="1015"/>
      <c r="DJ115" s="1015"/>
      <c r="DK115" s="1016"/>
      <c r="DL115" s="1017" t="s">
        <v>431</v>
      </c>
      <c r="DM115" s="1015"/>
      <c r="DN115" s="1015"/>
      <c r="DO115" s="1015"/>
      <c r="DP115" s="1016"/>
      <c r="DQ115" s="1017" t="s">
        <v>431</v>
      </c>
      <c r="DR115" s="1015"/>
      <c r="DS115" s="1015"/>
      <c r="DT115" s="1015"/>
      <c r="DU115" s="1016"/>
      <c r="DV115" s="1018" t="s">
        <v>433</v>
      </c>
      <c r="DW115" s="1019"/>
      <c r="DX115" s="1019"/>
      <c r="DY115" s="1019"/>
      <c r="DZ115" s="1020"/>
    </row>
    <row r="116" spans="1:130" s="247" customFormat="1" ht="26.25" customHeight="1" x14ac:dyDescent="0.15">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433</v>
      </c>
      <c r="AB116" s="1015"/>
      <c r="AC116" s="1015"/>
      <c r="AD116" s="1015"/>
      <c r="AE116" s="1016"/>
      <c r="AF116" s="1017" t="s">
        <v>430</v>
      </c>
      <c r="AG116" s="1015"/>
      <c r="AH116" s="1015"/>
      <c r="AI116" s="1015"/>
      <c r="AJ116" s="1016"/>
      <c r="AK116" s="1017" t="s">
        <v>431</v>
      </c>
      <c r="AL116" s="1015"/>
      <c r="AM116" s="1015"/>
      <c r="AN116" s="1015"/>
      <c r="AO116" s="1016"/>
      <c r="AP116" s="1018" t="s">
        <v>431</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136</v>
      </c>
      <c r="BR116" s="976"/>
      <c r="BS116" s="976"/>
      <c r="BT116" s="976"/>
      <c r="BU116" s="976"/>
      <c r="BV116" s="976" t="s">
        <v>431</v>
      </c>
      <c r="BW116" s="976"/>
      <c r="BX116" s="976"/>
      <c r="BY116" s="976"/>
      <c r="BZ116" s="976"/>
      <c r="CA116" s="976" t="s">
        <v>431</v>
      </c>
      <c r="CB116" s="976"/>
      <c r="CC116" s="976"/>
      <c r="CD116" s="976"/>
      <c r="CE116" s="976"/>
      <c r="CF116" s="970" t="s">
        <v>433</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26318</v>
      </c>
      <c r="DH116" s="1015"/>
      <c r="DI116" s="1015"/>
      <c r="DJ116" s="1015"/>
      <c r="DK116" s="1016"/>
      <c r="DL116" s="1017">
        <v>23646</v>
      </c>
      <c r="DM116" s="1015"/>
      <c r="DN116" s="1015"/>
      <c r="DO116" s="1015"/>
      <c r="DP116" s="1016"/>
      <c r="DQ116" s="1017">
        <v>20974</v>
      </c>
      <c r="DR116" s="1015"/>
      <c r="DS116" s="1015"/>
      <c r="DT116" s="1015"/>
      <c r="DU116" s="1016"/>
      <c r="DV116" s="1018">
        <v>0.9</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541070</v>
      </c>
      <c r="AB117" s="1033"/>
      <c r="AC117" s="1033"/>
      <c r="AD117" s="1033"/>
      <c r="AE117" s="1034"/>
      <c r="AF117" s="1035">
        <v>575295</v>
      </c>
      <c r="AG117" s="1033"/>
      <c r="AH117" s="1033"/>
      <c r="AI117" s="1033"/>
      <c r="AJ117" s="1034"/>
      <c r="AK117" s="1035">
        <v>580152</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136</v>
      </c>
      <c r="BR117" s="976"/>
      <c r="BS117" s="976"/>
      <c r="BT117" s="976"/>
      <c r="BU117" s="976"/>
      <c r="BV117" s="976" t="s">
        <v>431</v>
      </c>
      <c r="BW117" s="976"/>
      <c r="BX117" s="976"/>
      <c r="BY117" s="976"/>
      <c r="BZ117" s="976"/>
      <c r="CA117" s="976" t="s">
        <v>136</v>
      </c>
      <c r="CB117" s="976"/>
      <c r="CC117" s="976"/>
      <c r="CD117" s="976"/>
      <c r="CE117" s="976"/>
      <c r="CF117" s="970" t="s">
        <v>136</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136</v>
      </c>
      <c r="DH117" s="1015"/>
      <c r="DI117" s="1015"/>
      <c r="DJ117" s="1015"/>
      <c r="DK117" s="1016"/>
      <c r="DL117" s="1017" t="s">
        <v>136</v>
      </c>
      <c r="DM117" s="1015"/>
      <c r="DN117" s="1015"/>
      <c r="DO117" s="1015"/>
      <c r="DP117" s="1016"/>
      <c r="DQ117" s="1017" t="s">
        <v>136</v>
      </c>
      <c r="DR117" s="1015"/>
      <c r="DS117" s="1015"/>
      <c r="DT117" s="1015"/>
      <c r="DU117" s="1016"/>
      <c r="DV117" s="1018" t="s">
        <v>136</v>
      </c>
      <c r="DW117" s="1019"/>
      <c r="DX117" s="1019"/>
      <c r="DY117" s="1019"/>
      <c r="DZ117" s="1020"/>
    </row>
    <row r="118" spans="1:130" s="247" customFormat="1" ht="26.25" customHeight="1" x14ac:dyDescent="0.15">
      <c r="A118" s="960" t="s">
        <v>425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423</v>
      </c>
      <c r="AB118" s="941"/>
      <c r="AC118" s="941"/>
      <c r="AD118" s="941"/>
      <c r="AE118" s="942"/>
      <c r="AF118" s="940" t="s">
        <v>304</v>
      </c>
      <c r="AG118" s="941"/>
      <c r="AH118" s="941"/>
      <c r="AI118" s="941"/>
      <c r="AJ118" s="942"/>
      <c r="AK118" s="940" t="s">
        <v>303</v>
      </c>
      <c r="AL118" s="941"/>
      <c r="AM118" s="941"/>
      <c r="AN118" s="941"/>
      <c r="AO118" s="942"/>
      <c r="AP118" s="1027" t="s">
        <v>424</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136</v>
      </c>
      <c r="BR118" s="1054"/>
      <c r="BS118" s="1054"/>
      <c r="BT118" s="1054"/>
      <c r="BU118" s="1054"/>
      <c r="BV118" s="1054" t="s">
        <v>431</v>
      </c>
      <c r="BW118" s="1054"/>
      <c r="BX118" s="1054"/>
      <c r="BY118" s="1054"/>
      <c r="BZ118" s="1054"/>
      <c r="CA118" s="1054" t="s">
        <v>433</v>
      </c>
      <c r="CB118" s="1054"/>
      <c r="CC118" s="1054"/>
      <c r="CD118" s="1054"/>
      <c r="CE118" s="1054"/>
      <c r="CF118" s="970" t="s">
        <v>136</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136</v>
      </c>
      <c r="DH118" s="1015"/>
      <c r="DI118" s="1015"/>
      <c r="DJ118" s="1015"/>
      <c r="DK118" s="1016"/>
      <c r="DL118" s="1017" t="s">
        <v>136</v>
      </c>
      <c r="DM118" s="1015"/>
      <c r="DN118" s="1015"/>
      <c r="DO118" s="1015"/>
      <c r="DP118" s="1016"/>
      <c r="DQ118" s="1017" t="s">
        <v>136</v>
      </c>
      <c r="DR118" s="1015"/>
      <c r="DS118" s="1015"/>
      <c r="DT118" s="1015"/>
      <c r="DU118" s="1016"/>
      <c r="DV118" s="1018" t="s">
        <v>136</v>
      </c>
      <c r="DW118" s="1019"/>
      <c r="DX118" s="1019"/>
      <c r="DY118" s="1019"/>
      <c r="DZ118" s="1020"/>
    </row>
    <row r="119" spans="1:130" s="247" customFormat="1" ht="26.25" customHeight="1" x14ac:dyDescent="0.15">
      <c r="A119" s="1114" t="s">
        <v>428</v>
      </c>
      <c r="B119" s="1000"/>
      <c r="C119" s="979" t="s">
        <v>429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136</v>
      </c>
      <c r="AB119" s="948"/>
      <c r="AC119" s="948"/>
      <c r="AD119" s="948"/>
      <c r="AE119" s="949"/>
      <c r="AF119" s="950" t="s">
        <v>136</v>
      </c>
      <c r="AG119" s="948"/>
      <c r="AH119" s="948"/>
      <c r="AI119" s="948"/>
      <c r="AJ119" s="949"/>
      <c r="AK119" s="950" t="s">
        <v>136</v>
      </c>
      <c r="AL119" s="948"/>
      <c r="AM119" s="948"/>
      <c r="AN119" s="948"/>
      <c r="AO119" s="949"/>
      <c r="AP119" s="951" t="s">
        <v>136</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457</v>
      </c>
      <c r="BP119" s="1062"/>
      <c r="BQ119" s="1053">
        <v>7575056</v>
      </c>
      <c r="BR119" s="1054"/>
      <c r="BS119" s="1054"/>
      <c r="BT119" s="1054"/>
      <c r="BU119" s="1054"/>
      <c r="BV119" s="1054">
        <v>7938055</v>
      </c>
      <c r="BW119" s="1054"/>
      <c r="BX119" s="1054"/>
      <c r="BY119" s="1054"/>
      <c r="BZ119" s="1054"/>
      <c r="CA119" s="1054">
        <v>9533087</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136</v>
      </c>
      <c r="DH119" s="1040"/>
      <c r="DI119" s="1040"/>
      <c r="DJ119" s="1040"/>
      <c r="DK119" s="1041"/>
      <c r="DL119" s="1039" t="s">
        <v>136</v>
      </c>
      <c r="DM119" s="1040"/>
      <c r="DN119" s="1040"/>
      <c r="DO119" s="1040"/>
      <c r="DP119" s="1041"/>
      <c r="DQ119" s="1039" t="s">
        <v>136</v>
      </c>
      <c r="DR119" s="1040"/>
      <c r="DS119" s="1040"/>
      <c r="DT119" s="1040"/>
      <c r="DU119" s="1041"/>
      <c r="DV119" s="1042" t="s">
        <v>136</v>
      </c>
      <c r="DW119" s="1043"/>
      <c r="DX119" s="1043"/>
      <c r="DY119" s="1043"/>
      <c r="DZ119" s="1044"/>
    </row>
    <row r="120" spans="1:130" s="247" customFormat="1" ht="26.25" customHeight="1" x14ac:dyDescent="0.15">
      <c r="A120" s="1115"/>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136</v>
      </c>
      <c r="AB120" s="1015"/>
      <c r="AC120" s="1015"/>
      <c r="AD120" s="1015"/>
      <c r="AE120" s="1016"/>
      <c r="AF120" s="1017" t="s">
        <v>136</v>
      </c>
      <c r="AG120" s="1015"/>
      <c r="AH120" s="1015"/>
      <c r="AI120" s="1015"/>
      <c r="AJ120" s="1016"/>
      <c r="AK120" s="1017" t="s">
        <v>136</v>
      </c>
      <c r="AL120" s="1015"/>
      <c r="AM120" s="1015"/>
      <c r="AN120" s="1015"/>
      <c r="AO120" s="1016"/>
      <c r="AP120" s="1018" t="s">
        <v>136</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2192756</v>
      </c>
      <c r="BR120" s="983"/>
      <c r="BS120" s="983"/>
      <c r="BT120" s="983"/>
      <c r="BU120" s="983"/>
      <c r="BV120" s="983">
        <v>1684376</v>
      </c>
      <c r="BW120" s="983"/>
      <c r="BX120" s="983"/>
      <c r="BY120" s="983"/>
      <c r="BZ120" s="983"/>
      <c r="CA120" s="983">
        <v>1303513</v>
      </c>
      <c r="CB120" s="983"/>
      <c r="CC120" s="983"/>
      <c r="CD120" s="983"/>
      <c r="CE120" s="983"/>
      <c r="CF120" s="997">
        <v>53.1</v>
      </c>
      <c r="CG120" s="998"/>
      <c r="CH120" s="998"/>
      <c r="CI120" s="998"/>
      <c r="CJ120" s="998"/>
      <c r="CK120" s="1063" t="s">
        <v>461</v>
      </c>
      <c r="CL120" s="1064"/>
      <c r="CM120" s="1064"/>
      <c r="CN120" s="1064"/>
      <c r="CO120" s="1065"/>
      <c r="CP120" s="1071" t="s">
        <v>462</v>
      </c>
      <c r="CQ120" s="1072"/>
      <c r="CR120" s="1072"/>
      <c r="CS120" s="1072"/>
      <c r="CT120" s="1072"/>
      <c r="CU120" s="1072"/>
      <c r="CV120" s="1072"/>
      <c r="CW120" s="1072"/>
      <c r="CX120" s="1072"/>
      <c r="CY120" s="1072"/>
      <c r="CZ120" s="1072"/>
      <c r="DA120" s="1072"/>
      <c r="DB120" s="1072"/>
      <c r="DC120" s="1072"/>
      <c r="DD120" s="1072"/>
      <c r="DE120" s="1072"/>
      <c r="DF120" s="1073"/>
      <c r="DG120" s="982" t="s">
        <v>136</v>
      </c>
      <c r="DH120" s="983"/>
      <c r="DI120" s="983"/>
      <c r="DJ120" s="983"/>
      <c r="DK120" s="983"/>
      <c r="DL120" s="983" t="s">
        <v>136</v>
      </c>
      <c r="DM120" s="983"/>
      <c r="DN120" s="983"/>
      <c r="DO120" s="983"/>
      <c r="DP120" s="983"/>
      <c r="DQ120" s="983">
        <v>2239079</v>
      </c>
      <c r="DR120" s="983"/>
      <c r="DS120" s="983"/>
      <c r="DT120" s="983"/>
      <c r="DU120" s="983"/>
      <c r="DV120" s="984">
        <v>91.2</v>
      </c>
      <c r="DW120" s="984"/>
      <c r="DX120" s="984"/>
      <c r="DY120" s="984"/>
      <c r="DZ120" s="985"/>
    </row>
    <row r="121" spans="1:130" s="247" customFormat="1" ht="26.25" customHeight="1" x14ac:dyDescent="0.15">
      <c r="A121" s="1115"/>
      <c r="B121" s="1002"/>
      <c r="C121" s="1023" t="s">
        <v>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136</v>
      </c>
      <c r="AB121" s="1015"/>
      <c r="AC121" s="1015"/>
      <c r="AD121" s="1015"/>
      <c r="AE121" s="1016"/>
      <c r="AF121" s="1017" t="s">
        <v>136</v>
      </c>
      <c r="AG121" s="1015"/>
      <c r="AH121" s="1015"/>
      <c r="AI121" s="1015"/>
      <c r="AJ121" s="1016"/>
      <c r="AK121" s="1017" t="s">
        <v>136</v>
      </c>
      <c r="AL121" s="1015"/>
      <c r="AM121" s="1015"/>
      <c r="AN121" s="1015"/>
      <c r="AO121" s="1016"/>
      <c r="AP121" s="1018" t="s">
        <v>136</v>
      </c>
      <c r="AQ121" s="1019"/>
      <c r="AR121" s="1019"/>
      <c r="AS121" s="1019"/>
      <c r="AT121" s="1020"/>
      <c r="AU121" s="1048"/>
      <c r="AV121" s="1049"/>
      <c r="AW121" s="1049"/>
      <c r="AX121" s="1049"/>
      <c r="AY121" s="1050"/>
      <c r="AZ121" s="1005" t="s">
        <v>464</v>
      </c>
      <c r="BA121" s="1006"/>
      <c r="BB121" s="1006"/>
      <c r="BC121" s="1006"/>
      <c r="BD121" s="1006"/>
      <c r="BE121" s="1006"/>
      <c r="BF121" s="1006"/>
      <c r="BG121" s="1006"/>
      <c r="BH121" s="1006"/>
      <c r="BI121" s="1006"/>
      <c r="BJ121" s="1006"/>
      <c r="BK121" s="1006"/>
      <c r="BL121" s="1006"/>
      <c r="BM121" s="1006"/>
      <c r="BN121" s="1006"/>
      <c r="BO121" s="1006"/>
      <c r="BP121" s="1007"/>
      <c r="BQ121" s="975">
        <v>68029</v>
      </c>
      <c r="BR121" s="976"/>
      <c r="BS121" s="976"/>
      <c r="BT121" s="976"/>
      <c r="BU121" s="976"/>
      <c r="BV121" s="976">
        <v>37163</v>
      </c>
      <c r="BW121" s="976"/>
      <c r="BX121" s="976"/>
      <c r="BY121" s="976"/>
      <c r="BZ121" s="976"/>
      <c r="CA121" s="976">
        <v>29844</v>
      </c>
      <c r="CB121" s="976"/>
      <c r="CC121" s="976"/>
      <c r="CD121" s="976"/>
      <c r="CE121" s="976"/>
      <c r="CF121" s="970">
        <v>1.2</v>
      </c>
      <c r="CG121" s="971"/>
      <c r="CH121" s="971"/>
      <c r="CI121" s="971"/>
      <c r="CJ121" s="971"/>
      <c r="CK121" s="1066"/>
      <c r="CL121" s="1067"/>
      <c r="CM121" s="1067"/>
      <c r="CN121" s="1067"/>
      <c r="CO121" s="1068"/>
      <c r="CP121" s="1076" t="s">
        <v>402</v>
      </c>
      <c r="CQ121" s="1077"/>
      <c r="CR121" s="1077"/>
      <c r="CS121" s="1077"/>
      <c r="CT121" s="1077"/>
      <c r="CU121" s="1077"/>
      <c r="CV121" s="1077"/>
      <c r="CW121" s="1077"/>
      <c r="CX121" s="1077"/>
      <c r="CY121" s="1077"/>
      <c r="CZ121" s="1077"/>
      <c r="DA121" s="1077"/>
      <c r="DB121" s="1077"/>
      <c r="DC121" s="1077"/>
      <c r="DD121" s="1077"/>
      <c r="DE121" s="1077"/>
      <c r="DF121" s="1078"/>
      <c r="DG121" s="975">
        <v>141168</v>
      </c>
      <c r="DH121" s="976"/>
      <c r="DI121" s="976"/>
      <c r="DJ121" s="976"/>
      <c r="DK121" s="976"/>
      <c r="DL121" s="976">
        <v>137606</v>
      </c>
      <c r="DM121" s="976"/>
      <c r="DN121" s="976"/>
      <c r="DO121" s="976"/>
      <c r="DP121" s="976"/>
      <c r="DQ121" s="976">
        <v>152125</v>
      </c>
      <c r="DR121" s="976"/>
      <c r="DS121" s="976"/>
      <c r="DT121" s="976"/>
      <c r="DU121" s="976"/>
      <c r="DV121" s="977">
        <v>6.2</v>
      </c>
      <c r="DW121" s="977"/>
      <c r="DX121" s="977"/>
      <c r="DY121" s="977"/>
      <c r="DZ121" s="978"/>
    </row>
    <row r="122" spans="1:130" s="247" customFormat="1" ht="26.25" customHeight="1" x14ac:dyDescent="0.15">
      <c r="A122" s="1115"/>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136</v>
      </c>
      <c r="AB122" s="1015"/>
      <c r="AC122" s="1015"/>
      <c r="AD122" s="1015"/>
      <c r="AE122" s="1016"/>
      <c r="AF122" s="1017" t="s">
        <v>136</v>
      </c>
      <c r="AG122" s="1015"/>
      <c r="AH122" s="1015"/>
      <c r="AI122" s="1015"/>
      <c r="AJ122" s="1016"/>
      <c r="AK122" s="1017" t="s">
        <v>136</v>
      </c>
      <c r="AL122" s="1015"/>
      <c r="AM122" s="1015"/>
      <c r="AN122" s="1015"/>
      <c r="AO122" s="1016"/>
      <c r="AP122" s="1018" t="s">
        <v>136</v>
      </c>
      <c r="AQ122" s="1019"/>
      <c r="AR122" s="1019"/>
      <c r="AS122" s="1019"/>
      <c r="AT122" s="1020"/>
      <c r="AU122" s="1048"/>
      <c r="AV122" s="1049"/>
      <c r="AW122" s="1049"/>
      <c r="AX122" s="1049"/>
      <c r="AY122" s="1050"/>
      <c r="AZ122" s="1030" t="s">
        <v>465</v>
      </c>
      <c r="BA122" s="1021"/>
      <c r="BB122" s="1021"/>
      <c r="BC122" s="1021"/>
      <c r="BD122" s="1021"/>
      <c r="BE122" s="1021"/>
      <c r="BF122" s="1021"/>
      <c r="BG122" s="1021"/>
      <c r="BH122" s="1021"/>
      <c r="BI122" s="1021"/>
      <c r="BJ122" s="1021"/>
      <c r="BK122" s="1021"/>
      <c r="BL122" s="1021"/>
      <c r="BM122" s="1021"/>
      <c r="BN122" s="1021"/>
      <c r="BO122" s="1021"/>
      <c r="BP122" s="1022"/>
      <c r="BQ122" s="1053">
        <v>5077419</v>
      </c>
      <c r="BR122" s="1054"/>
      <c r="BS122" s="1054"/>
      <c r="BT122" s="1054"/>
      <c r="BU122" s="1054"/>
      <c r="BV122" s="1054">
        <v>5200788</v>
      </c>
      <c r="BW122" s="1054"/>
      <c r="BX122" s="1054"/>
      <c r="BY122" s="1054"/>
      <c r="BZ122" s="1054"/>
      <c r="CA122" s="1054">
        <v>5489059</v>
      </c>
      <c r="CB122" s="1054"/>
      <c r="CC122" s="1054"/>
      <c r="CD122" s="1054"/>
      <c r="CE122" s="1054"/>
      <c r="CF122" s="1074">
        <v>223.6</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x14ac:dyDescent="0.15">
      <c r="A123" s="1115"/>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430</v>
      </c>
      <c r="AB123" s="1015"/>
      <c r="AC123" s="1015"/>
      <c r="AD123" s="1015"/>
      <c r="AE123" s="1016"/>
      <c r="AF123" s="1017" t="s">
        <v>430</v>
      </c>
      <c r="AG123" s="1015"/>
      <c r="AH123" s="1015"/>
      <c r="AI123" s="1015"/>
      <c r="AJ123" s="1016"/>
      <c r="AK123" s="1017" t="s">
        <v>430</v>
      </c>
      <c r="AL123" s="1015"/>
      <c r="AM123" s="1015"/>
      <c r="AN123" s="1015"/>
      <c r="AO123" s="1016"/>
      <c r="AP123" s="1018" t="s">
        <v>430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466</v>
      </c>
      <c r="BP123" s="1062"/>
      <c r="BQ123" s="1121">
        <v>7338204</v>
      </c>
      <c r="BR123" s="1122"/>
      <c r="BS123" s="1122"/>
      <c r="BT123" s="1122"/>
      <c r="BU123" s="1122"/>
      <c r="BV123" s="1122">
        <v>6922327</v>
      </c>
      <c r="BW123" s="1122"/>
      <c r="BX123" s="1122"/>
      <c r="BY123" s="1122"/>
      <c r="BZ123" s="1122"/>
      <c r="CA123" s="1122">
        <v>6822416</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136</v>
      </c>
      <c r="AB124" s="1015"/>
      <c r="AC124" s="1015"/>
      <c r="AD124" s="1015"/>
      <c r="AE124" s="1016"/>
      <c r="AF124" s="1017" t="s">
        <v>467</v>
      </c>
      <c r="AG124" s="1015"/>
      <c r="AH124" s="1015"/>
      <c r="AI124" s="1015"/>
      <c r="AJ124" s="1016"/>
      <c r="AK124" s="1017" t="s">
        <v>468</v>
      </c>
      <c r="AL124" s="1015"/>
      <c r="AM124" s="1015"/>
      <c r="AN124" s="1015"/>
      <c r="AO124" s="1016"/>
      <c r="AP124" s="1018" t="s">
        <v>467</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9.8000000000000007</v>
      </c>
      <c r="BR124" s="1084"/>
      <c r="BS124" s="1084"/>
      <c r="BT124" s="1084"/>
      <c r="BU124" s="1084"/>
      <c r="BV124" s="1084">
        <v>41.5</v>
      </c>
      <c r="BW124" s="1084"/>
      <c r="BX124" s="1084"/>
      <c r="BY124" s="1084"/>
      <c r="BZ124" s="1084"/>
      <c r="CA124" s="1084">
        <v>110.4</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v>2162173</v>
      </c>
      <c r="DH124" s="1040"/>
      <c r="DI124" s="1040"/>
      <c r="DJ124" s="1040"/>
      <c r="DK124" s="1041"/>
      <c r="DL124" s="1039">
        <v>2192432</v>
      </c>
      <c r="DM124" s="1040"/>
      <c r="DN124" s="1040"/>
      <c r="DO124" s="1040"/>
      <c r="DP124" s="1041"/>
      <c r="DQ124" s="1039" t="s">
        <v>136</v>
      </c>
      <c r="DR124" s="1040"/>
      <c r="DS124" s="1040"/>
      <c r="DT124" s="1040"/>
      <c r="DU124" s="1041"/>
      <c r="DV124" s="1042" t="s">
        <v>467</v>
      </c>
      <c r="DW124" s="1043"/>
      <c r="DX124" s="1043"/>
      <c r="DY124" s="1043"/>
      <c r="DZ124" s="1044"/>
    </row>
    <row r="125" spans="1:130" s="247" customFormat="1" ht="26.25" customHeight="1" x14ac:dyDescent="0.15">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471</v>
      </c>
      <c r="AB125" s="1015"/>
      <c r="AC125" s="1015"/>
      <c r="AD125" s="1015"/>
      <c r="AE125" s="1016"/>
      <c r="AF125" s="1017" t="s">
        <v>467</v>
      </c>
      <c r="AG125" s="1015"/>
      <c r="AH125" s="1015"/>
      <c r="AI125" s="1015"/>
      <c r="AJ125" s="1016"/>
      <c r="AK125" s="1017" t="s">
        <v>472</v>
      </c>
      <c r="AL125" s="1015"/>
      <c r="AM125" s="1015"/>
      <c r="AN125" s="1015"/>
      <c r="AO125" s="1016"/>
      <c r="AP125" s="1018" t="s">
        <v>467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475</v>
      </c>
      <c r="DH125" s="983"/>
      <c r="DI125" s="983"/>
      <c r="DJ125" s="983"/>
      <c r="DK125" s="983"/>
      <c r="DL125" s="983" t="s">
        <v>476</v>
      </c>
      <c r="DM125" s="983"/>
      <c r="DN125" s="983"/>
      <c r="DO125" s="983"/>
      <c r="DP125" s="983"/>
      <c r="DQ125" s="983" t="s">
        <v>467</v>
      </c>
      <c r="DR125" s="983"/>
      <c r="DS125" s="983"/>
      <c r="DT125" s="983"/>
      <c r="DU125" s="983"/>
      <c r="DV125" s="984" t="s">
        <v>477</v>
      </c>
      <c r="DW125" s="984"/>
      <c r="DX125" s="984"/>
      <c r="DY125" s="984"/>
      <c r="DZ125" s="985"/>
    </row>
    <row r="126" spans="1:130" s="247" customFormat="1" ht="26.25" customHeight="1" thickBot="1" x14ac:dyDescent="0.2">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475</v>
      </c>
      <c r="AB126" s="1015"/>
      <c r="AC126" s="1015"/>
      <c r="AD126" s="1015"/>
      <c r="AE126" s="1016"/>
      <c r="AF126" s="1017" t="s">
        <v>467</v>
      </c>
      <c r="AG126" s="1015"/>
      <c r="AH126" s="1015"/>
      <c r="AI126" s="1015"/>
      <c r="AJ126" s="1016"/>
      <c r="AK126" s="1017" t="s">
        <v>467</v>
      </c>
      <c r="AL126" s="1015"/>
      <c r="AM126" s="1015"/>
      <c r="AN126" s="1015"/>
      <c r="AO126" s="1016"/>
      <c r="AP126" s="1018" t="s">
        <v>467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477</v>
      </c>
      <c r="DH126" s="976"/>
      <c r="DI126" s="976"/>
      <c r="DJ126" s="976"/>
      <c r="DK126" s="976"/>
      <c r="DL126" s="976" t="s">
        <v>472</v>
      </c>
      <c r="DM126" s="976"/>
      <c r="DN126" s="976"/>
      <c r="DO126" s="976"/>
      <c r="DP126" s="976"/>
      <c r="DQ126" s="976" t="s">
        <v>471</v>
      </c>
      <c r="DR126" s="976"/>
      <c r="DS126" s="976"/>
      <c r="DT126" s="976"/>
      <c r="DU126" s="976"/>
      <c r="DV126" s="977" t="s">
        <v>467</v>
      </c>
      <c r="DW126" s="977"/>
      <c r="DX126" s="977"/>
      <c r="DY126" s="977"/>
      <c r="DZ126" s="978"/>
    </row>
    <row r="127" spans="1:130" s="247" customFormat="1" ht="26.25" customHeight="1" x14ac:dyDescent="0.15">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467</v>
      </c>
      <c r="AB127" s="1015"/>
      <c r="AC127" s="1015"/>
      <c r="AD127" s="1015"/>
      <c r="AE127" s="1016"/>
      <c r="AF127" s="1017" t="s">
        <v>467</v>
      </c>
      <c r="AG127" s="1015"/>
      <c r="AH127" s="1015"/>
      <c r="AI127" s="1015"/>
      <c r="AJ127" s="1016"/>
      <c r="AK127" s="1017" t="s">
        <v>467</v>
      </c>
      <c r="AL127" s="1015"/>
      <c r="AM127" s="1015"/>
      <c r="AN127" s="1015"/>
      <c r="AO127" s="1016"/>
      <c r="AP127" s="1018" t="s">
        <v>480</v>
      </c>
      <c r="AQ127" s="1019"/>
      <c r="AR127" s="1019"/>
      <c r="AS127" s="1019"/>
      <c r="AT127" s="1020"/>
      <c r="AU127" s="283"/>
      <c r="AV127" s="283"/>
      <c r="AW127" s="283"/>
      <c r="AX127" s="1088" t="s">
        <v>481</v>
      </c>
      <c r="AY127" s="1089"/>
      <c r="AZ127" s="1089"/>
      <c r="BA127" s="1089"/>
      <c r="BB127" s="1089"/>
      <c r="BC127" s="1089"/>
      <c r="BD127" s="1089"/>
      <c r="BE127" s="1090"/>
      <c r="BF127" s="1091" t="s">
        <v>482</v>
      </c>
      <c r="BG127" s="1089"/>
      <c r="BH127" s="1089"/>
      <c r="BI127" s="1089"/>
      <c r="BJ127" s="1089"/>
      <c r="BK127" s="1089"/>
      <c r="BL127" s="1090"/>
      <c r="BM127" s="1091" t="s">
        <v>483</v>
      </c>
      <c r="BN127" s="1089"/>
      <c r="BO127" s="1089"/>
      <c r="BP127" s="1089"/>
      <c r="BQ127" s="1089"/>
      <c r="BR127" s="1089"/>
      <c r="BS127" s="1090"/>
      <c r="BT127" s="1091" t="s">
        <v>484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467</v>
      </c>
      <c r="DH127" s="976"/>
      <c r="DI127" s="976"/>
      <c r="DJ127" s="976"/>
      <c r="DK127" s="976"/>
      <c r="DL127" s="976" t="s">
        <v>467</v>
      </c>
      <c r="DM127" s="976"/>
      <c r="DN127" s="976"/>
      <c r="DO127" s="976"/>
      <c r="DP127" s="976"/>
      <c r="DQ127" s="976" t="s">
        <v>467</v>
      </c>
      <c r="DR127" s="976"/>
      <c r="DS127" s="976"/>
      <c r="DT127" s="976"/>
      <c r="DU127" s="976"/>
      <c r="DV127" s="977" t="s">
        <v>467</v>
      </c>
      <c r="DW127" s="977"/>
      <c r="DX127" s="977"/>
      <c r="DY127" s="977"/>
      <c r="DZ127" s="978"/>
    </row>
    <row r="128" spans="1:130" s="247" customFormat="1" ht="26.25" customHeight="1" thickBot="1" x14ac:dyDescent="0.2">
      <c r="A128" s="1099" t="s">
        <v>486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487</v>
      </c>
      <c r="X128" s="1101"/>
      <c r="Y128" s="1101"/>
      <c r="Z128" s="1102"/>
      <c r="AA128" s="1103">
        <v>7026</v>
      </c>
      <c r="AB128" s="1104"/>
      <c r="AC128" s="1104"/>
      <c r="AD128" s="1104"/>
      <c r="AE128" s="1105"/>
      <c r="AF128" s="1106">
        <v>7171</v>
      </c>
      <c r="AG128" s="1104"/>
      <c r="AH128" s="1104"/>
      <c r="AI128" s="1104"/>
      <c r="AJ128" s="1105"/>
      <c r="AK128" s="1106">
        <v>7319</v>
      </c>
      <c r="AL128" s="1104"/>
      <c r="AM128" s="1104"/>
      <c r="AN128" s="1104"/>
      <c r="AO128" s="1105"/>
      <c r="AP128" s="1107"/>
      <c r="AQ128" s="1108"/>
      <c r="AR128" s="1108"/>
      <c r="AS128" s="1108"/>
      <c r="AT128" s="1109"/>
      <c r="AU128" s="283"/>
      <c r="AV128" s="283"/>
      <c r="AW128" s="283"/>
      <c r="AX128" s="944" t="s">
        <v>488</v>
      </c>
      <c r="AY128" s="945"/>
      <c r="AZ128" s="945"/>
      <c r="BA128" s="945"/>
      <c r="BB128" s="945"/>
      <c r="BC128" s="945"/>
      <c r="BD128" s="945"/>
      <c r="BE128" s="946"/>
      <c r="BF128" s="1110" t="s">
        <v>472</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489</v>
      </c>
      <c r="CQ128" s="1093"/>
      <c r="CR128" s="1093"/>
      <c r="CS128" s="1093"/>
      <c r="CT128" s="1093"/>
      <c r="CU128" s="1093"/>
      <c r="CV128" s="1093"/>
      <c r="CW128" s="1093"/>
      <c r="CX128" s="1093"/>
      <c r="CY128" s="1093"/>
      <c r="CZ128" s="1093"/>
      <c r="DA128" s="1093"/>
      <c r="DB128" s="1093"/>
      <c r="DC128" s="1093"/>
      <c r="DD128" s="1093"/>
      <c r="DE128" s="1093"/>
      <c r="DF128" s="1094"/>
      <c r="DG128" s="1095" t="s">
        <v>475</v>
      </c>
      <c r="DH128" s="1096"/>
      <c r="DI128" s="1096"/>
      <c r="DJ128" s="1096"/>
      <c r="DK128" s="1096"/>
      <c r="DL128" s="1096" t="s">
        <v>475</v>
      </c>
      <c r="DM128" s="1096"/>
      <c r="DN128" s="1096"/>
      <c r="DO128" s="1096"/>
      <c r="DP128" s="1096"/>
      <c r="DQ128" s="1096" t="s">
        <v>471</v>
      </c>
      <c r="DR128" s="1096"/>
      <c r="DS128" s="1096"/>
      <c r="DT128" s="1096"/>
      <c r="DU128" s="1096"/>
      <c r="DV128" s="1097" t="s">
        <v>477</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490</v>
      </c>
      <c r="X129" s="1130"/>
      <c r="Y129" s="1130"/>
      <c r="Z129" s="1131"/>
      <c r="AA129" s="1014">
        <v>2841181</v>
      </c>
      <c r="AB129" s="1015"/>
      <c r="AC129" s="1015"/>
      <c r="AD129" s="1015"/>
      <c r="AE129" s="1016"/>
      <c r="AF129" s="1017">
        <v>2877698</v>
      </c>
      <c r="AG129" s="1015"/>
      <c r="AH129" s="1015"/>
      <c r="AI129" s="1015"/>
      <c r="AJ129" s="1016"/>
      <c r="AK129" s="1017">
        <v>2857242</v>
      </c>
      <c r="AL129" s="1015"/>
      <c r="AM129" s="1015"/>
      <c r="AN129" s="1015"/>
      <c r="AO129" s="1016"/>
      <c r="AP129" s="1132"/>
      <c r="AQ129" s="1133"/>
      <c r="AR129" s="1133"/>
      <c r="AS129" s="1133"/>
      <c r="AT129" s="1134"/>
      <c r="AU129" s="285"/>
      <c r="AV129" s="285"/>
      <c r="AW129" s="285"/>
      <c r="AX129" s="1123" t="s">
        <v>491</v>
      </c>
      <c r="AY129" s="1006"/>
      <c r="AZ129" s="1006"/>
      <c r="BA129" s="1006"/>
      <c r="BB129" s="1006"/>
      <c r="BC129" s="1006"/>
      <c r="BD129" s="1006"/>
      <c r="BE129" s="1007"/>
      <c r="BF129" s="1124" t="s">
        <v>471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493</v>
      </c>
      <c r="X130" s="1130"/>
      <c r="Y130" s="1130"/>
      <c r="Z130" s="1131"/>
      <c r="AA130" s="1014">
        <v>432335</v>
      </c>
      <c r="AB130" s="1015"/>
      <c r="AC130" s="1015"/>
      <c r="AD130" s="1015"/>
      <c r="AE130" s="1016"/>
      <c r="AF130" s="1017">
        <v>432642</v>
      </c>
      <c r="AG130" s="1015"/>
      <c r="AH130" s="1015"/>
      <c r="AI130" s="1015"/>
      <c r="AJ130" s="1016"/>
      <c r="AK130" s="1017">
        <v>402575</v>
      </c>
      <c r="AL130" s="1015"/>
      <c r="AM130" s="1015"/>
      <c r="AN130" s="1015"/>
      <c r="AO130" s="1016"/>
      <c r="AP130" s="1132"/>
      <c r="AQ130" s="1133"/>
      <c r="AR130" s="1133"/>
      <c r="AS130" s="1133"/>
      <c r="AT130" s="1134"/>
      <c r="AU130" s="285"/>
      <c r="AV130" s="285"/>
      <c r="AW130" s="285"/>
      <c r="AX130" s="1123" t="s">
        <v>494</v>
      </c>
      <c r="AY130" s="1006"/>
      <c r="AZ130" s="1006"/>
      <c r="BA130" s="1006"/>
      <c r="BB130" s="1006"/>
      <c r="BC130" s="1006"/>
      <c r="BD130" s="1006"/>
      <c r="BE130" s="1007"/>
      <c r="BF130" s="1160">
        <v>5.5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495</v>
      </c>
      <c r="X131" s="1168"/>
      <c r="Y131" s="1168"/>
      <c r="Z131" s="1169"/>
      <c r="AA131" s="1061">
        <v>2408846</v>
      </c>
      <c r="AB131" s="1040"/>
      <c r="AC131" s="1040"/>
      <c r="AD131" s="1040"/>
      <c r="AE131" s="1041"/>
      <c r="AF131" s="1039">
        <v>2445056</v>
      </c>
      <c r="AG131" s="1040"/>
      <c r="AH131" s="1040"/>
      <c r="AI131" s="1040"/>
      <c r="AJ131" s="1041"/>
      <c r="AK131" s="1039">
        <v>2454667</v>
      </c>
      <c r="AL131" s="1040"/>
      <c r="AM131" s="1040"/>
      <c r="AN131" s="1040"/>
      <c r="AO131" s="1041"/>
      <c r="AP131" s="1170"/>
      <c r="AQ131" s="1171"/>
      <c r="AR131" s="1171"/>
      <c r="AS131" s="1171"/>
      <c r="AT131" s="1172"/>
      <c r="AU131" s="285"/>
      <c r="AV131" s="285"/>
      <c r="AW131" s="285"/>
      <c r="AX131" s="1142" t="s">
        <v>496</v>
      </c>
      <c r="AY131" s="1093"/>
      <c r="AZ131" s="1093"/>
      <c r="BA131" s="1093"/>
      <c r="BB131" s="1093"/>
      <c r="BC131" s="1093"/>
      <c r="BD131" s="1093"/>
      <c r="BE131" s="1094"/>
      <c r="BF131" s="1143">
        <v>110.4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498</v>
      </c>
      <c r="W132" s="1153"/>
      <c r="X132" s="1153"/>
      <c r="Y132" s="1153"/>
      <c r="Z132" s="1154"/>
      <c r="AA132" s="1155">
        <v>4.2223122609999999</v>
      </c>
      <c r="AB132" s="1156"/>
      <c r="AC132" s="1156"/>
      <c r="AD132" s="1156"/>
      <c r="AE132" s="1157"/>
      <c r="AF132" s="1158">
        <v>5.5410591819999997</v>
      </c>
      <c r="AG132" s="1156"/>
      <c r="AH132" s="1156"/>
      <c r="AI132" s="1156"/>
      <c r="AJ132" s="1157"/>
      <c r="AK132" s="1158">
        <v>6.9360935719999999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499</v>
      </c>
      <c r="W133" s="1136"/>
      <c r="X133" s="1136"/>
      <c r="Y133" s="1136"/>
      <c r="Z133" s="1137"/>
      <c r="AA133" s="1138">
        <v>4.5</v>
      </c>
      <c r="AB133" s="1139"/>
      <c r="AC133" s="1139"/>
      <c r="AD133" s="1139"/>
      <c r="AE133" s="1140"/>
      <c r="AF133" s="1138">
        <v>4.7</v>
      </c>
      <c r="AG133" s="1139"/>
      <c r="AH133" s="1139"/>
      <c r="AI133" s="1139"/>
      <c r="AJ133" s="1140"/>
      <c r="AK133" s="1138">
        <v>5.5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ulFV+bC69RoeR8gZO2mpXNv2f36DXnYyBAi58xIYioR8ktugqDALSaIt/zu7hDzmUQsoJzvj6hnqGj+QE2btA==" saltValue="0bD2e+zi7Z0XHHxXOO+X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N73" sqref="CN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vs7q2j5nCVPiTNqgtlek5xn02PY6LoVkoMZFHjTQteEw3NN+8HuZsbksrAR0gwFc5L38bROFlqZCnrbobdBeg==" saltValue="Sb18IOHbsAA64xh69O1o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election activeCell="AP31" sqref="AP31:AT3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6ezBLyVwKyNQU7AZJO5hriqeLnsRyaR+qrwF4Nj6xw9OilFF1zIZQLUe3FCtHCNknRetdRubKlY2GTIXlNjA==" saltValue="OHYND5vIWSPugE8DSIL/N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zoomScale="55" zoomScaleSheetLayoutView="55" workbookViewId="0">
      <selection activeCell="AP31" sqref="AP31:AT3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508</v>
      </c>
      <c r="AL9" s="1179"/>
      <c r="AM9" s="1179"/>
      <c r="AN9" s="1180"/>
      <c r="AO9" s="313">
        <v>978684</v>
      </c>
      <c r="AP9" s="313">
        <v>105804</v>
      </c>
      <c r="AQ9" s="314">
        <v>114878</v>
      </c>
      <c r="AR9" s="315">
        <v>-7.9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509</v>
      </c>
      <c r="AL10" s="1179"/>
      <c r="AM10" s="1179"/>
      <c r="AN10" s="1180"/>
      <c r="AO10" s="316">
        <v>77743</v>
      </c>
      <c r="AP10" s="316">
        <v>8405</v>
      </c>
      <c r="AQ10" s="317">
        <v>13315</v>
      </c>
      <c r="AR10" s="318">
        <v>-36.9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510</v>
      </c>
      <c r="AL11" s="1179"/>
      <c r="AM11" s="1179"/>
      <c r="AN11" s="1180"/>
      <c r="AO11" s="316">
        <v>16298</v>
      </c>
      <c r="AP11" s="316">
        <v>1762</v>
      </c>
      <c r="AQ11" s="317">
        <v>14277</v>
      </c>
      <c r="AR11" s="318">
        <v>-87.7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511</v>
      </c>
      <c r="AL12" s="1179"/>
      <c r="AM12" s="1179"/>
      <c r="AN12" s="1180"/>
      <c r="AO12" s="316">
        <v>17783</v>
      </c>
      <c r="AP12" s="316">
        <v>1922</v>
      </c>
      <c r="AQ12" s="317">
        <v>1942</v>
      </c>
      <c r="AR12" s="318">
        <v>-1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512</v>
      </c>
      <c r="AL13" s="1179"/>
      <c r="AM13" s="1179"/>
      <c r="AN13" s="1180"/>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514</v>
      </c>
      <c r="AL14" s="1179"/>
      <c r="AM14" s="1179"/>
      <c r="AN14" s="1180"/>
      <c r="AO14" s="316">
        <v>51037</v>
      </c>
      <c r="AP14" s="316">
        <v>5518</v>
      </c>
      <c r="AQ14" s="317">
        <v>4702</v>
      </c>
      <c r="AR14" s="318">
        <v>17.399999999999999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515</v>
      </c>
      <c r="AL15" s="1179"/>
      <c r="AM15" s="1179"/>
      <c r="AN15" s="1180"/>
      <c r="AO15" s="316">
        <v>75085</v>
      </c>
      <c r="AP15" s="316">
        <v>8117</v>
      </c>
      <c r="AQ15" s="317">
        <v>3059</v>
      </c>
      <c r="AR15" s="318">
        <v>165.3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516</v>
      </c>
      <c r="AL16" s="1182"/>
      <c r="AM16" s="1182"/>
      <c r="AN16" s="1183"/>
      <c r="AO16" s="316">
        <v>-54732</v>
      </c>
      <c r="AP16" s="316">
        <v>-5917</v>
      </c>
      <c r="AQ16" s="317">
        <v>-10160</v>
      </c>
      <c r="AR16" s="318">
        <v>-41.8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1161898</v>
      </c>
      <c r="AP17" s="316">
        <v>125611</v>
      </c>
      <c r="AQ17" s="317">
        <v>142011</v>
      </c>
      <c r="AR17" s="318">
        <v>-11.5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521</v>
      </c>
      <c r="AL21" s="1174"/>
      <c r="AM21" s="1174"/>
      <c r="AN21" s="1175"/>
      <c r="AO21" s="328">
        <v>12</v>
      </c>
      <c r="AP21" s="329">
        <v>13.22</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522</v>
      </c>
      <c r="AL22" s="1174"/>
      <c r="AM22" s="1174"/>
      <c r="AN22" s="1175"/>
      <c r="AO22" s="333">
        <v>96</v>
      </c>
      <c r="AP22" s="334">
        <v>95.9</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526</v>
      </c>
      <c r="AL32" s="1190"/>
      <c r="AM32" s="1190"/>
      <c r="AN32" s="1191"/>
      <c r="AO32" s="343">
        <v>418527</v>
      </c>
      <c r="AP32" s="343">
        <v>45246</v>
      </c>
      <c r="AQ32" s="344">
        <v>72897</v>
      </c>
      <c r="AR32" s="345">
        <v>-37.9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527</v>
      </c>
      <c r="AL33" s="1190"/>
      <c r="AM33" s="1190"/>
      <c r="AN33" s="1191"/>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528</v>
      </c>
      <c r="AL34" s="1190"/>
      <c r="AM34" s="1190"/>
      <c r="AN34" s="1191"/>
      <c r="AO34" s="343" t="s">
        <v>513</v>
      </c>
      <c r="AP34" s="343" t="s">
        <v>513</v>
      </c>
      <c r="AQ34" s="344">
        <v>43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529</v>
      </c>
      <c r="AL35" s="1190"/>
      <c r="AM35" s="1190"/>
      <c r="AN35" s="1191"/>
      <c r="AO35" s="343">
        <v>144483</v>
      </c>
      <c r="AP35" s="343">
        <v>15620</v>
      </c>
      <c r="AQ35" s="344">
        <v>23889</v>
      </c>
      <c r="AR35" s="345">
        <v>-34.6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530</v>
      </c>
      <c r="AL36" s="1190"/>
      <c r="AM36" s="1190"/>
      <c r="AN36" s="1191"/>
      <c r="AO36" s="343">
        <v>17142</v>
      </c>
      <c r="AP36" s="343">
        <v>1853</v>
      </c>
      <c r="AQ36" s="344">
        <v>3700</v>
      </c>
      <c r="AR36" s="345">
        <v>-49.9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531</v>
      </c>
      <c r="AL37" s="1190"/>
      <c r="AM37" s="1190"/>
      <c r="AN37" s="1191"/>
      <c r="AO37" s="343" t="s">
        <v>513</v>
      </c>
      <c r="AP37" s="343" t="s">
        <v>513</v>
      </c>
      <c r="AQ37" s="344">
        <v>740</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532</v>
      </c>
      <c r="AL38" s="1193"/>
      <c r="AM38" s="1193"/>
      <c r="AN38" s="1194"/>
      <c r="AO38" s="346" t="s">
        <v>513</v>
      </c>
      <c r="AP38" s="346" t="s">
        <v>513</v>
      </c>
      <c r="AQ38" s="347">
        <v>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533</v>
      </c>
      <c r="AL39" s="1193"/>
      <c r="AM39" s="1193"/>
      <c r="AN39" s="1194"/>
      <c r="AO39" s="343">
        <v>-7319</v>
      </c>
      <c r="AP39" s="343">
        <v>-791</v>
      </c>
      <c r="AQ39" s="344">
        <v>-2140</v>
      </c>
      <c r="AR39" s="345">
        <v>-63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534</v>
      </c>
      <c r="AL40" s="1190"/>
      <c r="AM40" s="1190"/>
      <c r="AN40" s="1191"/>
      <c r="AO40" s="343">
        <v>-402575</v>
      </c>
      <c r="AP40" s="343">
        <v>-43522</v>
      </c>
      <c r="AQ40" s="344">
        <v>-70880</v>
      </c>
      <c r="AR40" s="345">
        <v>-38.6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170258</v>
      </c>
      <c r="AP41" s="343">
        <v>18406</v>
      </c>
      <c r="AQ41" s="344">
        <v>28253</v>
      </c>
      <c r="AR41" s="345">
        <v>-34.9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503</v>
      </c>
      <c r="AN49" s="1186" t="s">
        <v>538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577164</v>
      </c>
      <c r="AN51" s="365">
        <v>60027</v>
      </c>
      <c r="AO51" s="366">
        <v>66.5</v>
      </c>
      <c r="AP51" s="367">
        <v>128611</v>
      </c>
      <c r="AQ51" s="368">
        <v>7.5</v>
      </c>
      <c r="AR51" s="369">
        <v>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211767</v>
      </c>
      <c r="AN52" s="373">
        <v>22025</v>
      </c>
      <c r="AO52" s="374">
        <v>20.399999999999999</v>
      </c>
      <c r="AP52" s="375">
        <v>61552</v>
      </c>
      <c r="AQ52" s="376">
        <v>-10.1</v>
      </c>
      <c r="AR52" s="377">
        <v>30.5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467898</v>
      </c>
      <c r="AN53" s="365">
        <v>49201</v>
      </c>
      <c r="AO53" s="366">
        <v>-18</v>
      </c>
      <c r="AP53" s="367">
        <v>138651</v>
      </c>
      <c r="AQ53" s="368">
        <v>7.8</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265277</v>
      </c>
      <c r="AN54" s="373">
        <v>27895</v>
      </c>
      <c r="AO54" s="374">
        <v>26.7</v>
      </c>
      <c r="AP54" s="375">
        <v>71211</v>
      </c>
      <c r="AQ54" s="376">
        <v>15.7</v>
      </c>
      <c r="AR54" s="377">
        <v>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731603</v>
      </c>
      <c r="AN55" s="365">
        <v>77780</v>
      </c>
      <c r="AO55" s="366">
        <v>58.1</v>
      </c>
      <c r="AP55" s="367">
        <v>122882</v>
      </c>
      <c r="AQ55" s="368">
        <v>-11.4</v>
      </c>
      <c r="AR55" s="369">
        <v>69.5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418865</v>
      </c>
      <c r="AN56" s="373">
        <v>44532</v>
      </c>
      <c r="AO56" s="374">
        <v>59.6</v>
      </c>
      <c r="AP56" s="375">
        <v>65785</v>
      </c>
      <c r="AQ56" s="376">
        <v>-7.6</v>
      </c>
      <c r="AR56" s="377">
        <v>67.2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1421133</v>
      </c>
      <c r="AN57" s="365">
        <v>152123</v>
      </c>
      <c r="AO57" s="366">
        <v>95.6</v>
      </c>
      <c r="AP57" s="367">
        <v>114790</v>
      </c>
      <c r="AQ57" s="368">
        <v>-6.6</v>
      </c>
      <c r="AR57" s="369">
        <v>102.2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635681</v>
      </c>
      <c r="AN58" s="373">
        <v>68045</v>
      </c>
      <c r="AO58" s="374">
        <v>52.8</v>
      </c>
      <c r="AP58" s="375">
        <v>55601</v>
      </c>
      <c r="AQ58" s="376">
        <v>-15.5</v>
      </c>
      <c r="AR58" s="377">
        <v>68.3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2680239</v>
      </c>
      <c r="AN59" s="365">
        <v>289756</v>
      </c>
      <c r="AO59" s="366">
        <v>90.5</v>
      </c>
      <c r="AP59" s="367">
        <v>126262</v>
      </c>
      <c r="AQ59" s="368">
        <v>10</v>
      </c>
      <c r="AR59" s="369">
        <v>80.5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963294</v>
      </c>
      <c r="AN60" s="373">
        <v>104140</v>
      </c>
      <c r="AO60" s="374">
        <v>53</v>
      </c>
      <c r="AP60" s="375">
        <v>56769</v>
      </c>
      <c r="AQ60" s="376">
        <v>2.1</v>
      </c>
      <c r="AR60" s="377">
        <v>50.9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1175607</v>
      </c>
      <c r="AN61" s="380">
        <v>125777</v>
      </c>
      <c r="AO61" s="381">
        <v>58.5</v>
      </c>
      <c r="AP61" s="382">
        <v>126239</v>
      </c>
      <c r="AQ61" s="383">
        <v>1.5</v>
      </c>
      <c r="AR61" s="369">
        <v>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498977</v>
      </c>
      <c r="AN62" s="373">
        <v>53327</v>
      </c>
      <c r="AO62" s="374">
        <v>42.5</v>
      </c>
      <c r="AP62" s="375">
        <v>62184</v>
      </c>
      <c r="AQ62" s="376">
        <v>-3.1</v>
      </c>
      <c r="AR62" s="377">
        <v>45.6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HTM5KAvER+/8OT9SSldzcUPhDMHRdQNy6E/WmkK7bGFh5gRbP/Bl2D7o6PFNhx0s5dSltk4Kd5KpaS52lFnfQ==" saltValue="W65ZTko24b6BjGXKcAEj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70" zoomScaleNormal="70" zoomScaleSheetLayoutView="55" workbookViewId="0">
      <selection activeCell="AP31" sqref="AP31:AT3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ptNNp1B4WRvu5MzeIw5vtVsiDm79OEx/UOUSryEL/eaknJE88b3BQfGWL6pnsERKM6VKMKfqi1r//K6wNKaq2Q==" saltValue="cYnyZojAlWjgS/uTPC2g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70" zoomScaleNormal="70" zoomScaleSheetLayoutView="55" workbookViewId="0">
      <selection activeCell="AP31" sqref="AP31:AT3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sqiTFeA4tZ1Upr2JAY0LVW0kZm6GfXSzloMlN/Bg6ydE6LUC/RnD02nzr4HI68ArWl6pdiaTGTnEcfyx/464hQ==" saltValue="TF4sXRW4FdoLOoP1DUE3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AP31" sqref="AP31:AT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41.42</v>
      </c>
      <c r="G47" s="12">
        <v>37.17</v>
      </c>
      <c r="H47" s="12">
        <v>29.36</v>
      </c>
      <c r="I47" s="12">
        <v>22.41</v>
      </c>
      <c r="J47" s="13">
        <v>18.73</v>
      </c>
    </row>
    <row r="48" spans="2:10" ht="57.75" customHeight="1" x14ac:dyDescent="0.15">
      <c r="B48" s="14"/>
      <c r="C48" s="1200" t="s">
        <v>4</v>
      </c>
      <c r="D48" s="1200"/>
      <c r="E48" s="1201"/>
      <c r="F48" s="15">
        <v>6.24</v>
      </c>
      <c r="G48" s="16">
        <v>4.03</v>
      </c>
      <c r="H48" s="16">
        <v>3.83</v>
      </c>
      <c r="I48" s="16">
        <v>5.82</v>
      </c>
      <c r="J48" s="17">
        <v>1.33</v>
      </c>
    </row>
    <row r="49" spans="2:10" ht="57.75" customHeight="1" thickBot="1" x14ac:dyDescent="0.2">
      <c r="B49" s="18"/>
      <c r="C49" s="1202" t="s">
        <v>5</v>
      </c>
      <c r="D49" s="1202"/>
      <c r="E49" s="1203"/>
      <c r="F49" s="19" t="s">
        <v>559</v>
      </c>
      <c r="G49" s="20" t="s">
        <v>560</v>
      </c>
      <c r="H49" s="20" t="s">
        <v>561</v>
      </c>
      <c r="I49" s="20" t="s">
        <v>562</v>
      </c>
      <c r="J49" s="21" t="s">
        <v>563</v>
      </c>
    </row>
    <row r="50" spans="2:10" ht="13.5" customHeight="1" x14ac:dyDescent="0.15"/>
  </sheetData>
  <sheetProtection algorithmName="SHA-512" hashValue="DNFTFO2+/OIRjh8NGKvr3ZIPNXI4PbQrEEkzDQXzdGtnINZwJcLHqHl5vxFZso2xmDvTaLvKCGoxXMr1Y5+7bw==" saltValue="T899P2WppiCA7z3tGdgd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ut1211</dc:creator>
  <cp:lastModifiedBy> </cp:lastModifiedBy>
  <dcterms:created xsi:type="dcterms:W3CDTF">2021-03-31T01:20:07Z</dcterms:created>
  <dcterms:modified xsi:type="dcterms:W3CDTF">2021-03-31T01:25:44Z</dcterms:modified>
</cp:coreProperties>
</file>