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0520" windowHeight="39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W35" i="9"/>
  <c r="BW36" i="9" s="1"/>
  <c r="BW37" i="9" s="1"/>
  <c r="BW38" i="9" s="1"/>
  <c r="BW39" i="9" s="1"/>
  <c r="BW40" i="9" s="1"/>
  <c r="BE35" i="9"/>
  <c r="AM35" i="9"/>
  <c r="C35" i="9"/>
  <c r="CO34" i="9"/>
  <c r="BW34" i="9"/>
  <c r="C34" i="9"/>
  <c r="AM34"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<sst xmlns="http://schemas.openxmlformats.org/spreadsheetml/2006/main" count="1164" uniqueCount="561">
  <si>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</si>
  <si>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</si>
  <si>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</si>
  <si>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</si>
  <si>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</si>
  <si>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</si>
  <si>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</si>
  <si>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</si>
  <si>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</si>
  <si>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</si>
  <si>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</si>
  <si>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</si>
  <si>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</si>
  <si>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</si>
  <si>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</si>
  <si>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</si>
  <si>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</si>
  <si>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</si>
  <si>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</si>
  <si>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</si>
  <si>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</si>
  <si>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</si>
  <si>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</si>
  <si>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</si>
  <si>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</si>
  <si>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</si>
  <si>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</si>
  <si>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</si>
  <si>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</si>
  <si>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</si>
  <si>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</si>
  <si>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</si>
  <si>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</si>
  <si>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</si>
  <si>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</si>
  <si>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</si>
  <si>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</si>
  <si>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</si>
  <si>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</si>
  <si>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</si>
  <si>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</si>
  <si>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</si>
  <si>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</si>
  <si>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</si>
  <si>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</si>
  <si>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</si>
  <si>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</si>
  <si>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</si>
  <si>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</si>
  <si>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</si>
  <si>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</si>
  <si>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</si>
  <si>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</si>
  <si>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</si>
  <si>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</si>
  <si>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</si>
  <si>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</si>
  <si>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</si>
  <si>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</si>
  <si>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</si>
  <si>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</si>
  <si>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</si>
  <si>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</si>
  <si>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</si>
  <si>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</si>
  <si>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</si>
  <si>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</si>
  <si>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</si>
  <si>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</si>
  <si>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</si>
  <si>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</si>
  <si>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</si>
  <si>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</si>
  <si>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</si>
  <si>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</si>
  <si>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</si>
  <si>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</si>
  <si>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</si>
  <si>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</si>
  <si>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</si>
  <si>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</si>
  <si>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</si>
  <si>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宇治田原町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</si>
  <si>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</si>
  <si>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</si>
  <si>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</si>
  <si>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</si>
  <si>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</si>
  <si>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</si>
  <si>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</si>
  <si>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</si>
  <si>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</si>
  <si>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</si>
  <si>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</si>
  <si>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</si>
  <si>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</si>
  <si>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</si>
  <si>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</si>
  <si>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</si>
  <si>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</si>
  <si>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</si>
  <si>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</si>
  <si>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</si>
  <si>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</si>
  <si>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</si>
  <si>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</si>
  <si>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</si>
  <si>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</si>
  <si>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</si>
  <si>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</si>
  <si>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</si>
  <si>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</si>
  <si>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</si>
  <si>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</si>
  <si>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</si>
  <si>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</si>
  <si>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</si>
  <si>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</si>
  <si>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</si>
  <si>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</si>
  <si>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</si>
  <si>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</si>
  <si>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</si>
  <si>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</si>
  <si>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</si>
  <si>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</si>
  <si>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</si>
  <si>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</si>
  <si>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</si>
  <si>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</si>
  <si>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</si>
  <si>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</si>
  <si>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</si>
  <si>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</si>
  <si>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</si>
  <si>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</si>
  <si>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</si>
  <si>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</si>
  <si>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</si>
  <si>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</si>
  <si>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</si>
  <si>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</si>
  <si>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</si>
  <si>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</si>
  <si>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</si>
  <si>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</si>
  <si>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</si>
  <si>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</si>
  <si>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</si>
  <si>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</si>
  <si>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</si>
  <si>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</si>
  <si>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</si>
  <si>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</si>
  <si>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</si>
  <si>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</si>
  <si>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</si>
  <si>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</si>
  <si>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</si>
  <si>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</si>
  <si>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</si>
  <si>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</si>
  <si>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</si>
  <si>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</si>
  <si>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</si>
  <si>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</si>
  <si>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</si>
  <si>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</si>
  <si>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</si>
  <si>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</si>
  <si>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</si>
  <si>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</si>
  <si>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</si>
  <si>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</si>
  <si>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</si>
  <si>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</si>
  <si>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</si>
  <si>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</si>
  <si>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</si>
  <si>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</si>
  <si>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</si>
  <si>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</si>
  <si>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</si>
  <si>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</si>
  <si>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</si>
  <si>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</si>
  <si>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</si>
  <si>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</si>
  <si>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</si>
  <si>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</si>
  <si>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</si>
  <si>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</si>
  <si>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</si>
  <si>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</si>
  <si>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</si>
  <si>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</si>
  <si>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</si>
  <si>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京都府宇治田原町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</si>
  <si>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</si>
  <si>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</si>
  <si>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</si>
  <si>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</si>
  <si>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</si>
  <si>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</si>
  <si>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</si>
  <si>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</si>
  <si>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</si>
  <si>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</si>
  <si>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</si>
  <si>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</si>
  <si>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</si>
  <si>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</si>
  <si>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</si>
  <si>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</si>
  <si>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</si>
  <si>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</si>
  <si>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</si>
  <si>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</si>
  <si>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</si>
  <si>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</si>
  <si>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</si>
  <si>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</si>
  <si>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</si>
  <si>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</si>
  <si>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</si>
  <si>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</si>
  <si>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</si>
  <si>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</si>
  <si>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</si>
  <si>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</si>
  <si>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</si>
  <si>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</si>
  <si>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</si>
  <si>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</si>
  <si>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</si>
  <si>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</si>
  <si>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</si>
  <si>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</si>
  <si>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</si>
  <si>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</si>
  <si>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</si>
  <si>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</si>
  <si>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</si>
  <si>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</si>
  <si>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</si>
  <si>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</si>
  <si>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</si>
  <si>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</si>
  <si>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</si>
  <si>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</si>
  <si>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</si>
  <si>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</si>
  <si>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</si>
  <si>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</si>
  <si>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</si>
  <si>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</si>
  <si>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</si>
  <si>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</si>
  <si>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</si>
  <si>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</si>
  <si>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</si>
  <si>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</si>
  <si>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</si>
  <si>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</si>
  <si>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</si>
  <si>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</si>
  <si>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</si>
  <si>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</si>
  <si>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</si>
  <si>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</si>
  <si>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</si>
  <si>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</si>
  <si>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</si>
  <si>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</si>
  <si>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</si>
  <si>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</si>
  <si>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</si>
  <si>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</si>
  <si>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</si>
  <si>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</si>
  <si>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</si>
  <si>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</si>
  <si>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</si>
  <si>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</si>
  <si>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</si>
  <si>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</si>
  <si>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</si>
  <si>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</si>
  <si>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</si>
  <si>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</si>
  <si>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</si>
  <si>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</si>
  <si>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</si>
  <si>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</si>
  <si>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</si>
  <si>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</si>
  <si>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</si>
  <si>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</si>
  <si>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</si>
  <si>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</si>
  <si>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</si>
  <si>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</si>
  <si>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</si>
  <si>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</si>
  <si>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</si>
  <si>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</si>
  <si>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</si>
  <si>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</si>
  <si>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</si>
  <si>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</si>
  <si>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</si>
  <si>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</si>
  <si>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</si>
  <si>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</si>
  <si>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</si>
  <si>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</si>
  <si>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</si>
  <si>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</si>
  <si>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</si>
  <si>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</si>
  <si>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</si>
  <si>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</si>
  <si>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</si>
  <si>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</si>
  <si>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</si>
  <si>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</si>
  <si>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</si>
  <si>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</si>
  <si>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</si>
  <si>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</si>
  <si>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</si>
  <si>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</si>
  <si>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</si>
  <si>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</si>
  <si>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</si>
  <si>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</si>
  <si>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</si>
  <si>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</si>
  <si>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</si>
  <si>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</si>
  <si>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</si>
  <si>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</si>
  <si>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</si>
  <si>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</si>
  <si>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</si>
  <si>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</si>
  <si>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京都府宇治田原町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</si>
  <si>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</si>
  <si>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</si>
  <si>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</si>
  <si>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</si>
  <si>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</si>
  <si>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</si>
  <si>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</si>
  <si>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</si>
  <si>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</si>
  <si>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</si>
  <si>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</si>
  <si>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</si>
  <si>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</si>
  <si>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</si>
  <si>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</si>
  <si>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</si>
  <si>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</si>
  <si>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</si>
  <si>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</si>
  <si>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</si>
  <si>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</si>
  <si>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</si>
  <si>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</si>
  <si>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</si>
  <si>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</si>
  <si>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</si>
  <si>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</si>
  <si>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</si>
  <si>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</si>
  <si>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</si>
  <si>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</si>
  <si>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</si>
  <si>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</si>
  <si>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宇治田原町国民健康保険特別会計（事業勘定）</t>
    <phoneticPr fontId="5"/>
  </si>
  <si>
    <t>宇治田原町介護保険特別会計</t>
    <phoneticPr fontId="5"/>
  </si>
  <si>
    <t>宇治田原町後期高齢者医療特別会計</t>
    <phoneticPr fontId="5"/>
  </si>
  <si>
    <t>宇治田原町水道事業会計</t>
    <phoneticPr fontId="5"/>
  </si>
  <si>
    <t>法適用企業</t>
    <phoneticPr fontId="5"/>
  </si>
  <si>
    <t>宇治田原町公共下水道事業特別会計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</si>
  <si>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</si>
  <si>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</si>
  <si>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</si>
  <si>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</si>
  <si>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</si>
  <si>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</si>
  <si>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</si>
  <si>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</si>
  <si>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</si>
  <si>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</si>
  <si>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</si>
  <si>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</si>
  <si>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</si>
  <si>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</si>
  <si>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</si>
  <si>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</si>
  <si>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</si>
  <si>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</si>
  <si>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</si>
  <si>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</si>
  <si>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</si>
  <si>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</si>
  <si>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</si>
  <si>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</si>
  <si>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</si>
  <si>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</si>
  <si>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</si>
  <si>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</si>
  <si>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</si>
  <si>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</si>
  <si>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</si>
  <si>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</si>
  <si>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</si>
  <si>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</si>
  <si>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</si>
  <si>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</si>
  <si>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</si>
  <si>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</si>
  <si>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</si>
  <si>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</si>
  <si>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</si>
  <si>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</si>
  <si>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</si>
  <si>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</si>
  <si>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</si>
  <si>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</si>
  <si>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</si>
  <si>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</si>
  <si>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</si>
  <si>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</si>
  <si>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</si>
  <si>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</si>
  <si>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</si>
  <si>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</si>
  <si>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</si>
  <si>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</si>
  <si>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</si>
  <si>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</si>
  <si>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</si>
  <si>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</si>
  <si>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</si>
  <si>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</si>
  <si>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</si>
  <si>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</si>
  <si>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</si>
  <si>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</si>
  <si>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</si>
  <si>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</si>
  <si>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</si>
  <si>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</si>
  <si>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</si>
  <si>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</si>
  <si>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</si>
  <si>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</si>
  <si>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</si>
  <si>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</si>
  <si>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</si>
  <si>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</si>
  <si>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</si>
  <si>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</si>
  <si>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</si>
  <si>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</si>
  <si>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</si>
  <si>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</si>
  <si>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</si>
  <si>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</si>
  <si>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</si>
  <si>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</si>
  <si>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</si>
  <si>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</si>
  <si>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</si>
  <si>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</si>
  <si>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</si>
  <si>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</si>
  <si>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</si>
  <si>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</si>
  <si>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</si>
  <si>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</si>
  <si>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</si>
  <si>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</si>
  <si>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</si>
  <si>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</si>
  <si>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</si>
  <si>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</si>
  <si>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</si>
  <si>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</si>
  <si>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</si>
  <si>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</si>
  <si>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</si>
  <si>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</si>
  <si>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</si>
  <si>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</si>
  <si>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</si>
  <si>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</si>
  <si>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</si>
  <si>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</si>
  <si>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</si>
  <si>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</si>
  <si>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</si>
  <si>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</si>
  <si>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</si>
  <si>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</si>
  <si>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</si>
  <si>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</si>
  <si>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</si>
  <si>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</si>
  <si>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</si>
  <si>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</si>
  <si>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</si>
  <si>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</si>
  <si>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</si>
  <si>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</si>
  <si>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</si>
  <si>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</si>
  <si>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</si>
  <si>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</si>
  <si>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0.18</t>
  </si>
  <si>
    <t>▲ 2.86</t>
  </si>
  <si>
    <t>▲ 6.48</t>
  </si>
  <si>
    <t>▲ 2.75</t>
  </si>
  <si>
    <t>▲ 6.68</t>
  </si>
  <si>
    <t>宇治田原町国民健康保険特別会計（事業勘定）</t>
  </si>
  <si>
    <t>▲ 1.72</t>
  </si>
  <si>
    <t>▲ 1.20</t>
  </si>
  <si>
    <t>▲ 2.41</t>
  </si>
  <si>
    <t>▲ 2.08</t>
  </si>
  <si>
    <t>▲ 0.82</t>
  </si>
  <si>
    <t>宇治田原町水道事業会計</t>
  </si>
  <si>
    <t>一般会計</t>
  </si>
  <si>
    <t>宇治田原町公共下水道事業特別会計</t>
  </si>
  <si>
    <t>宇治田原町介護保険特別会計</t>
  </si>
  <si>
    <t>宇治田原町後期高齢者医療特別会計</t>
  </si>
  <si>
    <t>その他会計（赤字）</t>
  </si>
  <si>
    <t>その他会計（黒字）</t>
  </si>
  <si>
    <t>城南衛生管理組合</t>
  </si>
  <si>
    <t>京都府市町村職員退職手当組合</t>
  </si>
  <si>
    <t>京都府市町村議会議員公務災害補償等組合</t>
  </si>
  <si>
    <t>京都府自治会館管理組合</t>
  </si>
  <si>
    <t>京都府後期高齢者医療広域連合
（一般会計）</t>
  </si>
  <si>
    <t>京都府後期高齢者医療広域連合
（後期高齢者医療特別会計）</t>
  </si>
  <si>
    <t>京都地方税機構</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</si>
  <si>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</si>
  <si>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</si>
  <si>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</si>
  <si>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</si>
  <si>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０以下で類似団体と比べて低い水準にあるが、今後、平成３５年度に完成予定の新名神高速道路に伴う関連インフラの整備及び新庁舎の建設等により、将来負担比率は増加する見込みとなっている。一方、有形固定資産減価償却率についても類似団体よりも低い水準となっているが、前述のとおり大型公共施設の整備に伴い、一時的に回復するが、その後整備した公共施設の償却が本格的に始まるとともに上昇する見込みとなっている。</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</si>
  <si>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</si>
  <si>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</si>
  <si>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</si>
  <si>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</si>
  <si>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</si>
  <si>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</si>
  <si>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施公債比率ともに類似団体を下回っているが、今後、平成３５年度に完成予定の新名神高速道路に伴う関連インフラの整備及び新庁舎の建設等により、いずれの指標も増加する見込みとなってい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</si>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</sst>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6.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128611</c:v>
                </c:pt>
                <c:pt idx="4">
                  <c:v>138651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22791</c:v>
                </c:pt>
                <c:pt idx="1">
                  <c:v>68958</c:v>
                </c:pt>
                <c:pt idx="2">
                  <c:v>36062</c:v>
                </c:pt>
                <c:pt idx="3">
                  <c:v>60027</c:v>
                </c:pt>
                <c:pt idx="4">
                  <c:v>49201</c:v>
                </c:pt>
              </c:numCache>
            </c:numRef>
          </c:val>
          <c:smooth val="0"/>
        </c:ser>
        <c:dLbls>
          <c:showLegendKey val="0"/>
          <c:showVal val="0"/>
          <c:showCatName val="0"/>
          <c:showSerName val="0"/>
          <c:showPercent val="0"/>
          <c:showBubbleSize val="0"/>
        </c:dLbls>
        <c:marker val="1"/>
        <c:smooth val="0"/>
        <c:axId val="179246208"/>
        <c:axId val="179248128"/>
      </c:lineChart>
      <c:catAx>
        <c:axId val="1792462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248128"/>
        <c:crosses val="autoZero"/>
        <c:auto val="1"/>
        <c:lblAlgn val="ctr"/>
        <c:lblOffset val="100"/>
        <c:tickLblSkip val="1"/>
        <c:tickMarkSkip val="1"/>
        <c:noMultiLvlLbl val="0"/>
      </c:catAx>
      <c:valAx>
        <c:axId val="17924812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246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4.18</c:v>
                </c:pt>
                <c:pt idx="1">
                  <c:v>5.43</c:v>
                </c:pt>
                <c:pt idx="2">
                  <c:v>5.12</c:v>
                </c:pt>
                <c:pt idx="3">
                  <c:v>6.24</c:v>
                </c:pt>
                <c:pt idx="4">
                  <c:v>4.03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51.9</c:v>
                </c:pt>
                <c:pt idx="1">
                  <c:v>49.39</c:v>
                </c:pt>
                <c:pt idx="2">
                  <c:v>47.1</c:v>
                </c:pt>
                <c:pt idx="3">
                  <c:v>41.42</c:v>
                </c:pt>
                <c:pt idx="4">
                  <c:v>37.17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23353088"/>
        <c:axId val="223355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-0.18</c:v>
                </c:pt>
                <c:pt idx="1">
                  <c:v>-2.86</c:v>
                </c:pt>
                <c:pt idx="2">
                  <c:v>-6.48</c:v>
                </c:pt>
                <c:pt idx="3">
                  <c:v>-2.75</c:v>
                </c:pt>
                <c:pt idx="4">
                  <c:v>-6.68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23353088"/>
        <c:axId val="223355264"/>
      </c:lineChart>
      <c:catAx>
        <c:axId val="223353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3355264"/>
        <c:crosses val="autoZero"/>
        <c:auto val="1"/>
        <c:lblAlgn val="ctr"/>
        <c:lblOffset val="100"/>
        <c:tickLblSkip val="1"/>
        <c:tickMarkSkip val="1"/>
        <c:noMultiLvlLbl val="0"/>
      </c:catAx>
      <c:valAx>
        <c:axId val="223355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353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0.01</c:v>
                </c:pt>
                <c:pt idx="2">
                  <c:v>#N/A</c:v>
                </c:pt>
                <c:pt idx="3">
                  <c:v>0.02</c:v>
                </c:pt>
                <c:pt idx="4">
                  <c:v>#N/A</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宇治田原町後期高齢者医療特別会計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0.01</c:v>
                </c:pt>
                <c:pt idx="4">
                  <c:v>#N/A</c:v>
                </c:pt>
                <c:pt idx="5">
                  <c:v>0.03</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宇治田原町介護保険特別会計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0.11</c:v>
                </c:pt>
                <c:pt idx="2">
                  <c:v>#N/A</c:v>
                </c:pt>
                <c:pt idx="3">
                  <c:v>0.67</c:v>
                </c:pt>
                <c:pt idx="4">
                  <c:v>#N/A</c:v>
                </c:pt>
                <c:pt idx="5">
                  <c:v>0.39</c:v>
                </c:pt>
                <c:pt idx="6">
                  <c:v>#N/A</c:v>
                </c:pt>
                <c:pt idx="7">
                  <c:v>1.08</c:v>
                </c:pt>
                <c:pt idx="8">
                  <c:v>#N/A</c:v>
                </c:pt>
                <c:pt idx="9">
                  <c:v>0.61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宇治田原町公共下水道事業特別会計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0.11</c:v>
                </c:pt>
                <c:pt idx="2">
                  <c:v>#N/A</c:v>
                </c:pt>
                <c:pt idx="3">
                  <c:v>0.12</c:v>
                </c:pt>
                <c:pt idx="4">
                  <c:v>#N/A</c:v>
                </c:pt>
                <c:pt idx="5">
                  <c:v>0.25</c:v>
                </c:pt>
                <c:pt idx="6">
                  <c:v>#N/A</c:v>
                </c:pt>
                <c:pt idx="7">
                  <c:v>0.22</c:v>
                </c:pt>
                <c:pt idx="8">
                  <c:v>#N/A</c:v>
                </c:pt>
                <c:pt idx="9">
                  <c:v>0.84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4.17</c:v>
                </c:pt>
                <c:pt idx="2">
                  <c:v>#N/A</c:v>
                </c:pt>
                <c:pt idx="3">
                  <c:v>5.42</c:v>
                </c:pt>
                <c:pt idx="4">
                  <c:v>#N/A</c:v>
                </c:pt>
                <c:pt idx="5">
                  <c:v>5.12</c:v>
                </c:pt>
                <c:pt idx="6">
                  <c:v>#N/A</c:v>
                </c:pt>
                <c:pt idx="7">
                  <c:v>6.24</c:v>
                </c:pt>
                <c:pt idx="8">
                  <c:v>#N/A</c:v>
                </c:pt>
                <c:pt idx="9">
                  <c:v>4.0199999999999996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宇治田原町水道事業会計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19.46</c:v>
                </c:pt>
                <c:pt idx="2">
                  <c:v>#N/A</c:v>
                </c:pt>
                <c:pt idx="3">
                  <c:v>17.73</c:v>
                </c:pt>
                <c:pt idx="4">
                  <c:v>#N/A</c:v>
                </c:pt>
                <c:pt idx="5">
                  <c:v>12.06</c:v>
                </c:pt>
                <c:pt idx="6">
                  <c:v>#N/A</c:v>
                </c:pt>
                <c:pt idx="7">
                  <c:v>10.34</c:v>
                </c:pt>
                <c:pt idx="8">
                  <c:v>#N/A</c:v>
                </c:pt>
                <c:pt idx="9">
                  <c:v>7.3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宇治田原町国民健康保険特別会計（事業勘定）</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1.72</c:v>
                </c:pt>
                <c:pt idx="1">
                  <c:v>#N/A</c:v>
                </c:pt>
                <c:pt idx="2">
                  <c:v>1.2</c:v>
                </c:pt>
                <c:pt idx="3">
                  <c:v>#N/A</c:v>
                </c:pt>
                <c:pt idx="4">
                  <c:v>2.41</c:v>
                </c:pt>
                <c:pt idx="5">
                  <c:v>#N/A</c:v>
                </c:pt>
                <c:pt idx="6">
                  <c:v>2.08</c:v>
                </c:pt>
                <c:pt idx="7">
                  <c:v>#N/A</c:v>
                </c:pt>
                <c:pt idx="8">
                  <c:v>0.82</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23470336"/>
        <c:axId val="223471872"/>
      </c:barChart>
      <c:catAx>
        <c:axId val="223470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3471872"/>
        <c:crosses val="autoZero"/>
        <c:auto val="1"/>
        <c:lblAlgn val="ctr"/>
        <c:lblOffset val="100"/>
        <c:tickLblSkip val="1"/>
        <c:tickMarkSkip val="1"/>
        <c:noMultiLvlLbl val="0"/>
      </c:catAx>
      <c:valAx>
        <c:axId val="223471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470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368</c:v>
                </c:pt>
                <c:pt idx="5">
                  <c:v>374</c:v>
                </c:pt>
                <c:pt idx="8">
                  <c:v>391</c:v>
                </c:pt>
                <c:pt idx="11">
                  <c:v>395</c:v>
                </c:pt>
                <c:pt idx="14">
                  <c:v>408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23</c:v>
                </c:pt>
                <c:pt idx="3">
                  <c:v>23</c:v>
                </c:pt>
                <c:pt idx="6">
                  <c:v>20</c:v>
                </c:pt>
                <c:pt idx="9">
                  <c:v>18</c:v>
                </c:pt>
                <c:pt idx="12">
                  <c:v>14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121</c:v>
                </c:pt>
                <c:pt idx="3">
                  <c:v>127</c:v>
                </c:pt>
                <c:pt idx="6">
                  <c:v>125</c:v>
                </c:pt>
                <c:pt idx="9">
                  <c:v>121</c:v>
                </c:pt>
                <c:pt idx="12">
                  <c:v>131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442</c:v>
                </c:pt>
                <c:pt idx="3">
                  <c:v>403</c:v>
                </c:pt>
                <c:pt idx="6">
                  <c:v>381</c:v>
                </c:pt>
                <c:pt idx="9">
                  <c:v>381</c:v>
                </c:pt>
                <c:pt idx="12">
                  <c:v>371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23690112"/>
        <c:axId val="223696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218</c:v>
                </c:pt>
                <c:pt idx="2">
                  <c:v>#N/A</c:v>
                </c:pt>
                <c:pt idx="3">
                  <c:v>#N/A</c:v>
                </c:pt>
                <c:pt idx="4">
                  <c:v>179</c:v>
                </c:pt>
                <c:pt idx="5">
                  <c:v>#N/A</c:v>
                </c:pt>
                <c:pt idx="6">
                  <c:v>#N/A</c:v>
                </c:pt>
                <c:pt idx="7">
                  <c:v>135</c:v>
                </c:pt>
                <c:pt idx="8">
                  <c:v>#N/A</c:v>
                </c:pt>
                <c:pt idx="9">
                  <c:v>#N/A</c:v>
                </c:pt>
                <c:pt idx="10">
                  <c:v>125</c:v>
                </c:pt>
                <c:pt idx="11">
                  <c:v>#N/A</c:v>
                </c:pt>
                <c:pt idx="12">
                  <c:v>#N/A</c:v>
                </c:pt>
                <c:pt idx="13">
                  <c:v>108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23690112"/>
        <c:axId val="223696384"/>
      </c:lineChart>
      <c:catAx>
        <c:axId val="22369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3696384"/>
        <c:crosses val="autoZero"/>
        <c:auto val="1"/>
        <c:lblAlgn val="ctr"/>
        <c:lblOffset val="100"/>
        <c:tickLblSkip val="1"/>
        <c:tickMarkSkip val="1"/>
        <c:noMultiLvlLbl val="0"/>
      </c:catAx>
      <c:valAx>
        <c:axId val="223696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690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5025</c:v>
                </c:pt>
                <c:pt idx="5">
                  <c:v>4955</c:v>
                </c:pt>
                <c:pt idx="8">
                  <c:v>5067</c:v>
                </c:pt>
                <c:pt idx="11">
                  <c:v>5047</c:v>
                </c:pt>
                <c:pt idx="14">
                  <c:v>5035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78</c:v>
                </c:pt>
                <c:pt idx="5">
                  <c:v>190</c:v>
                </c:pt>
                <c:pt idx="8">
                  <c:v>166</c:v>
                </c:pt>
                <c:pt idx="11">
                  <c:v>129</c:v>
                </c:pt>
                <c:pt idx="14">
                  <c:v>99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2701</c:v>
                </c:pt>
                <c:pt idx="5">
                  <c:v>2611</c:v>
                </c:pt>
                <c:pt idx="8">
                  <c:v>2565</c:v>
                </c:pt>
                <c:pt idx="11">
                  <c:v>2565</c:v>
                </c:pt>
                <c:pt idx="14">
                  <c:v>2446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516</c:v>
                </c:pt>
                <c:pt idx="3">
                  <c:v>468</c:v>
                </c:pt>
                <c:pt idx="6">
                  <c:v>488</c:v>
                </c:pt>
                <c:pt idx="9">
                  <c:v>477</c:v>
                </c:pt>
                <c:pt idx="12">
                  <c:v>533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100</c:v>
                </c:pt>
                <c:pt idx="3">
                  <c:v>91</c:v>
                </c:pt>
                <c:pt idx="6">
                  <c:v>109</c:v>
                </c:pt>
                <c:pt idx="9">
                  <c:v>108</c:v>
                </c:pt>
                <c:pt idx="12">
                  <c:v>188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1874</c:v>
                </c:pt>
                <c:pt idx="3">
                  <c:v>2059</c:v>
                </c:pt>
                <c:pt idx="6">
                  <c:v>2277</c:v>
                </c:pt>
                <c:pt idx="9">
                  <c:v>1959</c:v>
                </c:pt>
                <c:pt idx="12">
                  <c:v>2254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43</c:v>
                </c:pt>
                <c:pt idx="3">
                  <c:v>36</c:v>
                </c:pt>
                <c:pt idx="6">
                  <c:v>35</c:v>
                </c:pt>
                <c:pt idx="9">
                  <c:v>85</c:v>
                </c:pt>
                <c:pt idx="12">
                  <c:v>29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3972</c:v>
                </c:pt>
                <c:pt idx="3">
                  <c:v>4106</c:v>
                </c:pt>
                <c:pt idx="6">
                  <c:v>4118</c:v>
                </c:pt>
                <c:pt idx="9">
                  <c:v>4295</c:v>
                </c:pt>
                <c:pt idx="12">
                  <c:v>4322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23820416"/>
        <c:axId val="223822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23820416"/>
        <c:axId val="223822592"/>
      </c:lineChart>
      <c:catAx>
        <c:axId val="223820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3822592"/>
        <c:crosses val="autoZero"/>
        <c:auto val="1"/>
        <c:lblAlgn val="ctr"/>
        <c:lblOffset val="100"/>
        <c:tickLblSkip val="1"/>
        <c:tickMarkSkip val="1"/>
        <c:noMultiLvlLbl val="0"/>
      </c:catAx>
      <c:valAx>
        <c:axId val="223822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820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52.3</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56.2</c:v>
                </c:pt>
              </c:numCache>
            </c:numRef>
          </c:xVal>
          <c:yVal>
            <c:numRef>
              <c:f>公会計指標分析・財政指標組合せ分析表!$K$55:$O$55</c:f>
              <c:numCache>
                <c:formatCode>#,##0.0;"▲ "#,##0.0</c:formatCode>
                <c:ptCount val="5"/>
                <c:pt idx="3">
                  <c:v>0.8</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23976448"/>
        <c:axId val="223978624"/>
      </c:scatterChart>
      <c:valAx>
        <c:axId val="223976448"/>
        <c:scaling>
          <c:orientation val="minMax"/>
          <c:max val="67.5"/>
          <c:min val="44.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3978624"/>
        <c:crosses val="autoZero"/>
        <c:crossBetween val="midCat"/>
      </c:valAx>
      <c:valAx>
        <c:axId val="223978624"/>
        <c:scaling>
          <c:orientation val="minMax"/>
          <c:max val="1"/>
          <c:min val="0.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39764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9.8000000000000007</c:v>
                </c:pt>
                <c:pt idx="1">
                  <c:v>8.6999999999999993</c:v>
                </c:pt>
                <c:pt idx="2">
                  <c:v>7.3</c:v>
                </c:pt>
                <c:pt idx="3">
                  <c:v>6</c:v>
                </c:pt>
                <c:pt idx="4">
                  <c:v>5</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8.1</c:v>
                </c:pt>
                <c:pt idx="4">
                  <c:v>7.3</c:v>
                </c:pt>
              </c:numCache>
            </c:numRef>
          </c:xVal>
          <c:yVal>
            <c:numRef>
              <c:f>公会計指標分析・財政指標組合せ分析表!$K$77:$O$77</c:f>
              <c:numCache>
                <c:formatCode>#,##0.0;"▲ "#,##0.0</c:formatCode>
                <c:ptCount val="5"/>
                <c:pt idx="0">
                  <c:v>28.4</c:v>
                </c:pt>
                <c:pt idx="1">
                  <c:v>20.5</c:v>
                </c:pt>
                <c:pt idx="2">
                  <c:v>17.899999999999999</c:v>
                </c:pt>
                <c:pt idx="3">
                  <c:v>0.8</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24021504"/>
        <c:axId val="224031872"/>
      </c:scatterChart>
      <c:valAx>
        <c:axId val="224021504"/>
        <c:scaling>
          <c:orientation val="minMax"/>
          <c:max val="11.799999999999999"/>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4031872"/>
        <c:crosses val="autoZero"/>
        <c:crossBetween val="midCat"/>
      </c:valAx>
      <c:valAx>
        <c:axId val="224031872"/>
        <c:scaling>
          <c:orientation val="minMax"/>
          <c:max val="34"/>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4021504"/>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2" Type="http://schemas.openxmlformats.org/officeDocument/2006/relationships/chart" Target="../charts/chart7.xml" />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京都府宇治田原町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ysClr val="windowText" lastClr="000000"/>
              </a:solidFill>
              <a:effectLst/>
              <a:latin typeface="+mn-lt"/>
              <a:ea typeface="+mn-ea"/>
              <a:cs typeface="+mn-cs"/>
            </a:rPr>
            <a:t>公営企業債の元利償還金の繰入金の大半を占める下水道事業債償還額は近年横ばいの状況であるが、元利償還金は償還期間が終了したものが多数あることなどにより減少傾向にある。臨時財政対策債償還への交付税算入の増加や元利償還金の減少などにより、実質公債費比率の分子は減少している。</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実質公債費比率も年々好転しているが、今後の公債費については、新庁舎建設や主要幹線道路整備、下水道整備の拡張など、大型公共事業の実施に影響されるため、過度な公債費負担とならないよう、起債対象となる投資的事業を計画的に実施していく必要があると考えている。</a:t>
          </a:r>
          <a:endParaRPr lang="ja-JP" altLang="ja-JP" sz="14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京都府宇治田原町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ysClr val="windowText" lastClr="000000"/>
              </a:solidFill>
              <a:effectLst/>
              <a:latin typeface="+mn-lt"/>
              <a:ea typeface="+mn-ea"/>
              <a:cs typeface="+mn-cs"/>
            </a:rPr>
            <a:t>地方債の現在高や退職手当負担見込額などの将来負担の見込額に対して、充当可能基金の残高や基準財政需要額算入見込額など充当可能な財源が上回ったことから将来負担比率は算出されなかった。</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今後の新庁舎建設や主要幹線道路整備の進捗により、将来負担額が増加し、充当可能基金は減少することが見込まれ、将来負担比率は上昇していくと予測しているが、公債費の適正化に取り組むなど財政の健全性を維持するように努め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京都府宇治田原町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9,510
9,334
58.16
4,427,847
4,273,635
114,022
2,830,569
4,322,479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本町では、平成２７年度に策定した公共施設等総合管理計画において、公共施設等の延べ床面積を５％削減するという目標を掲げ、老朽化した施設の集約化・複合化や除却を進めている。</a:t>
          </a:r>
        </a:p>
        <a:p>
          <a:r>
            <a:rPr kumimoji="1" lang="ja-JP" altLang="en-US" sz="1100">
              <a:latin typeface="ＭＳ Ｐゴシック"/>
            </a:rPr>
            <a:t>有形固定資産減価償却率については、全国平均、類似団体よりも低い状況にはあるが、今後は既存施設の老朽化に伴い上昇することが見込まれる。</a:t>
          </a:r>
        </a:p>
        <a:p>
          <a:endParaRPr kumimoji="1" lang="ja-JP" altLang="en-US" sz="1100">
            <a:latin typeface="ＭＳ Ｐゴシック"/>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108458</xdr:rowOff>
    </xdr:from>
    <xdr:to>
      <xdr:col>3</xdr:col>
      <xdr:colOff>1170940</xdr:colOff>
      <xdr:row>34</xdr:row>
      <xdr:rowOff>18034</xdr:rowOff>
    </xdr:to>
    <xdr:cxnSp macro="">
      <xdr:nvCxnSpPr>
        <xdr:cNvPr id="68" name="直線コネクタ 67"/>
        <xdr:cNvCxnSpPr/>
      </xdr:nvCxnSpPr>
      <xdr:spPr>
        <a:xfrm flipV="1">
          <a:off x="4760595" y="5518658"/>
          <a:ext cx="1270" cy="1109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21861</xdr:rowOff>
    </xdr:from>
    <xdr:ext cx="405111" cy="259045"/>
    <xdr:sp macro="" textlink="">
      <xdr:nvSpPr>
        <xdr:cNvPr id="69" name="有形固定資産減価償却率最小値テキスト"/>
        <xdr:cNvSpPr txBox="1"/>
      </xdr:nvSpPr>
      <xdr:spPr>
        <a:xfrm>
          <a:off x="4813300" y="6632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a:t>
          </a:r>
          <a:endParaRPr kumimoji="1" lang="ja-JP" altLang="en-US" sz="1000" b="1">
            <a:latin typeface="ＭＳ Ｐゴシック"/>
          </a:endParaRPr>
        </a:p>
      </xdr:txBody>
    </xdr:sp>
    <xdr:clientData/>
  </xdr:oneCellAnchor>
  <xdr:twoCellAnchor>
    <xdr:from>
      <xdr:col>3</xdr:col>
      <xdr:colOff>1082675</xdr:colOff>
      <xdr:row>34</xdr:row>
      <xdr:rowOff>18034</xdr:rowOff>
    </xdr:from>
    <xdr:to>
      <xdr:col>3</xdr:col>
      <xdr:colOff>1260475</xdr:colOff>
      <xdr:row>34</xdr:row>
      <xdr:rowOff>18034</xdr:rowOff>
    </xdr:to>
    <xdr:cxnSp macro="">
      <xdr:nvCxnSpPr>
        <xdr:cNvPr id="70" name="直線コネクタ 69"/>
        <xdr:cNvCxnSpPr/>
      </xdr:nvCxnSpPr>
      <xdr:spPr>
        <a:xfrm>
          <a:off x="4673600" y="6628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55135</xdr:rowOff>
    </xdr:from>
    <xdr:ext cx="405111" cy="259045"/>
    <xdr:sp macro="" textlink="">
      <xdr:nvSpPr>
        <xdr:cNvPr id="71" name="有形固定資産減価償却率最大値テキスト"/>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3</xdr:col>
      <xdr:colOff>1082675</xdr:colOff>
      <xdr:row>27</xdr:row>
      <xdr:rowOff>108458</xdr:rowOff>
    </xdr:from>
    <xdr:to>
      <xdr:col>3</xdr:col>
      <xdr:colOff>1260475</xdr:colOff>
      <xdr:row>27</xdr:row>
      <xdr:rowOff>108458</xdr:rowOff>
    </xdr:to>
    <xdr:cxnSp macro="">
      <xdr:nvCxnSpPr>
        <xdr:cNvPr id="72" name="直線コネクタ 71"/>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44213</xdr:rowOff>
    </xdr:from>
    <xdr:ext cx="405111" cy="259045"/>
    <xdr:sp macro="" textlink="">
      <xdr:nvSpPr>
        <xdr:cNvPr id="73" name="有形固定資産減価償却率平均値テキスト"/>
        <xdr:cNvSpPr txBox="1"/>
      </xdr:nvSpPr>
      <xdr:spPr>
        <a:xfrm>
          <a:off x="4813300" y="5968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65786</xdr:rowOff>
    </xdr:from>
    <xdr:to>
      <xdr:col>3</xdr:col>
      <xdr:colOff>1222375</xdr:colOff>
      <xdr:row>30</xdr:row>
      <xdr:rowOff>167386</xdr:rowOff>
    </xdr:to>
    <xdr:sp macro="" textlink="">
      <xdr:nvSpPr>
        <xdr:cNvPr id="74" name="フローチャート : 判断 73"/>
        <xdr:cNvSpPr/>
      </xdr:nvSpPr>
      <xdr:spPr>
        <a:xfrm>
          <a:off x="4711700" y="599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5334</xdr:rowOff>
    </xdr:from>
    <xdr:to>
      <xdr:col>3</xdr:col>
      <xdr:colOff>511175</xdr:colOff>
      <xdr:row>30</xdr:row>
      <xdr:rowOff>106934</xdr:rowOff>
    </xdr:to>
    <xdr:sp macro="" textlink="">
      <xdr:nvSpPr>
        <xdr:cNvPr id="75" name="フローチャート : 判断 74"/>
        <xdr:cNvSpPr/>
      </xdr:nvSpPr>
      <xdr:spPr>
        <a:xfrm>
          <a:off x="4000500" y="592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31</xdr:row>
      <xdr:rowOff>2286</xdr:rowOff>
    </xdr:from>
    <xdr:to>
      <xdr:col>3</xdr:col>
      <xdr:colOff>511175</xdr:colOff>
      <xdr:row>31</xdr:row>
      <xdr:rowOff>103886</xdr:rowOff>
    </xdr:to>
    <xdr:sp macro="" textlink="">
      <xdr:nvSpPr>
        <xdr:cNvPr id="81" name="円/楕円 80"/>
        <xdr:cNvSpPr/>
      </xdr:nvSpPr>
      <xdr:spPr>
        <a:xfrm>
          <a:off x="4000500" y="60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123461</xdr:rowOff>
    </xdr:from>
    <xdr:ext cx="405111" cy="259045"/>
    <xdr:sp macro="" textlink="">
      <xdr:nvSpPr>
        <xdr:cNvPr id="82" name="n_1aveValue有形固定資産減価償却率"/>
        <xdr:cNvSpPr txBox="1"/>
      </xdr:nvSpPr>
      <xdr:spPr>
        <a:xfrm>
          <a:off x="3836043" y="5705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95013</xdr:rowOff>
    </xdr:from>
    <xdr:ext cx="405111" cy="259045"/>
    <xdr:sp macro="" textlink="">
      <xdr:nvSpPr>
        <xdr:cNvPr id="83" name="n_1mainValue有形固定資産減価償却率"/>
        <xdr:cNvSpPr txBox="1"/>
      </xdr:nvSpPr>
      <xdr:spPr>
        <a:xfrm>
          <a:off x="3836043" y="6191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京都府宇治田原町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9,510
9,334
58.16
4,427,847
4,273,635
114,022
2,830,569
4,322,479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30480</xdr:rowOff>
    </xdr:from>
    <xdr:to>
      <xdr:col>6</xdr:col>
      <xdr:colOff>510540</xdr:colOff>
      <xdr:row>41</xdr:row>
      <xdr:rowOff>74567</xdr:rowOff>
    </xdr:to>
    <xdr:cxnSp macro="">
      <xdr:nvCxnSpPr>
        <xdr:cNvPr id="59" name="直線コネクタ 58"/>
        <xdr:cNvCxnSpPr/>
      </xdr:nvCxnSpPr>
      <xdr:spPr>
        <a:xfrm flipV="1">
          <a:off x="4634865" y="5859780"/>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78394</xdr:rowOff>
    </xdr:from>
    <xdr:ext cx="405111" cy="259045"/>
    <xdr:sp macro="" textlink="">
      <xdr:nvSpPr>
        <xdr:cNvPr id="60" name="【道路】&#10;有形固定資産減価償却率最小値テキスト"/>
        <xdr:cNvSpPr txBox="1"/>
      </xdr:nvSpPr>
      <xdr:spPr>
        <a:xfrm>
          <a:off x="47244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74567</xdr:rowOff>
    </xdr:from>
    <xdr:to>
      <xdr:col>6</xdr:col>
      <xdr:colOff>600075</xdr:colOff>
      <xdr:row>41</xdr:row>
      <xdr:rowOff>74567</xdr:rowOff>
    </xdr:to>
    <xdr:cxnSp macro="">
      <xdr:nvCxnSpPr>
        <xdr:cNvPr id="61" name="直線コネクタ 60"/>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148607</xdr:rowOff>
    </xdr:from>
    <xdr:ext cx="405111" cy="259045"/>
    <xdr:sp macro="" textlink="">
      <xdr:nvSpPr>
        <xdr:cNvPr id="62" name="【道路】&#10;有形固定資産減価償却率最大値テキスト"/>
        <xdr:cNvSpPr txBox="1"/>
      </xdr:nvSpPr>
      <xdr:spPr>
        <a:xfrm>
          <a:off x="47244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6</xdr:col>
      <xdr:colOff>422275</xdr:colOff>
      <xdr:row>34</xdr:row>
      <xdr:rowOff>30480</xdr:rowOff>
    </xdr:from>
    <xdr:to>
      <xdr:col>6</xdr:col>
      <xdr:colOff>600075</xdr:colOff>
      <xdr:row>34</xdr:row>
      <xdr:rowOff>30480</xdr:rowOff>
    </xdr:to>
    <xdr:cxnSp macro="">
      <xdr:nvCxnSpPr>
        <xdr:cNvPr id="63" name="直線コネクタ 62"/>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70774</xdr:rowOff>
    </xdr:from>
    <xdr:ext cx="405111" cy="259045"/>
    <xdr:sp macro="" textlink="">
      <xdr:nvSpPr>
        <xdr:cNvPr id="64" name="【道路】&#10;有形固定資産減価償却率平均値テキスト"/>
        <xdr:cNvSpPr txBox="1"/>
      </xdr:nvSpPr>
      <xdr:spPr>
        <a:xfrm>
          <a:off x="4724400" y="60715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92347</xdr:rowOff>
    </xdr:from>
    <xdr:to>
      <xdr:col>6</xdr:col>
      <xdr:colOff>561975</xdr:colOff>
      <xdr:row>36</xdr:row>
      <xdr:rowOff>22497</xdr:rowOff>
    </xdr:to>
    <xdr:sp macro="" textlink="">
      <xdr:nvSpPr>
        <xdr:cNvPr id="65" name="フローチャート : 判断 64"/>
        <xdr:cNvSpPr/>
      </xdr:nvSpPr>
      <xdr:spPr>
        <a:xfrm>
          <a:off x="4584700" y="609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92347</xdr:rowOff>
    </xdr:from>
    <xdr:to>
      <xdr:col>5</xdr:col>
      <xdr:colOff>409575</xdr:colOff>
      <xdr:row>36</xdr:row>
      <xdr:rowOff>22497</xdr:rowOff>
    </xdr:to>
    <xdr:sp macro="" textlink="">
      <xdr:nvSpPr>
        <xdr:cNvPr id="66" name="フローチャート : 判断 65"/>
        <xdr:cNvSpPr/>
      </xdr:nvSpPr>
      <xdr:spPr>
        <a:xfrm>
          <a:off x="3746500" y="609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142966</xdr:rowOff>
    </xdr:from>
    <xdr:to>
      <xdr:col>5</xdr:col>
      <xdr:colOff>409575</xdr:colOff>
      <xdr:row>35</xdr:row>
      <xdr:rowOff>73116</xdr:rowOff>
    </xdr:to>
    <xdr:sp macro="" textlink="">
      <xdr:nvSpPr>
        <xdr:cNvPr id="72" name="円/楕円 71"/>
        <xdr:cNvSpPr/>
      </xdr:nvSpPr>
      <xdr:spPr>
        <a:xfrm>
          <a:off x="3746500" y="597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13624</xdr:rowOff>
    </xdr:from>
    <xdr:ext cx="405111" cy="259045"/>
    <xdr:sp macro="" textlink="">
      <xdr:nvSpPr>
        <xdr:cNvPr id="73" name="n_1aveValue【道路】&#10;有形固定資産減価償却率"/>
        <xdr:cNvSpPr txBox="1"/>
      </xdr:nvSpPr>
      <xdr:spPr>
        <a:xfrm>
          <a:off x="3582043" y="6185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89643</xdr:rowOff>
    </xdr:from>
    <xdr:ext cx="405111" cy="259045"/>
    <xdr:sp macro="" textlink="">
      <xdr:nvSpPr>
        <xdr:cNvPr id="74" name="n_1mainValue【道路】&#10;有形固定資産減価償却率"/>
        <xdr:cNvSpPr txBox="1"/>
      </xdr:nvSpPr>
      <xdr:spPr>
        <a:xfrm>
          <a:off x="3582043" y="57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8" name="テキスト ボックス 8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0" name="テキスト ボックス 8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2" name="テキスト ボックス 9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4" name="テキスト ボックス 9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6" name="テキスト ボックス 9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29928</xdr:rowOff>
    </xdr:from>
    <xdr:to>
      <xdr:col>15</xdr:col>
      <xdr:colOff>180340</xdr:colOff>
      <xdr:row>40</xdr:row>
      <xdr:rowOff>169335</xdr:rowOff>
    </xdr:to>
    <xdr:cxnSp macro="">
      <xdr:nvCxnSpPr>
        <xdr:cNvPr id="98" name="直線コネクタ 97"/>
        <xdr:cNvCxnSpPr/>
      </xdr:nvCxnSpPr>
      <xdr:spPr>
        <a:xfrm flipV="1">
          <a:off x="10476865" y="5687778"/>
          <a:ext cx="0" cy="1339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1712</xdr:rowOff>
    </xdr:from>
    <xdr:ext cx="534377" cy="259045"/>
    <xdr:sp macro="" textlink="">
      <xdr:nvSpPr>
        <xdr:cNvPr id="99" name="【道路】&#10;一人当たり延長最小値テキスト"/>
        <xdr:cNvSpPr txBox="1"/>
      </xdr:nvSpPr>
      <xdr:spPr>
        <a:xfrm>
          <a:off x="10566400" y="703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11.111</a:t>
          </a:r>
          <a:endParaRPr kumimoji="1" lang="ja-JP" altLang="en-US" sz="1000" b="1">
            <a:latin typeface="ＭＳ Ｐゴシック"/>
          </a:endParaRPr>
        </a:p>
      </xdr:txBody>
    </xdr:sp>
    <xdr:clientData/>
  </xdr:oneCellAnchor>
  <xdr:twoCellAnchor>
    <xdr:from>
      <xdr:col>15</xdr:col>
      <xdr:colOff>92075</xdr:colOff>
      <xdr:row>40</xdr:row>
      <xdr:rowOff>169335</xdr:rowOff>
    </xdr:from>
    <xdr:to>
      <xdr:col>15</xdr:col>
      <xdr:colOff>269875</xdr:colOff>
      <xdr:row>40</xdr:row>
      <xdr:rowOff>169335</xdr:rowOff>
    </xdr:to>
    <xdr:cxnSp macro="">
      <xdr:nvCxnSpPr>
        <xdr:cNvPr id="100" name="直線コネクタ 99"/>
        <xdr:cNvCxnSpPr/>
      </xdr:nvCxnSpPr>
      <xdr:spPr>
        <a:xfrm>
          <a:off x="10388600" y="702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148055</xdr:rowOff>
    </xdr:from>
    <xdr:ext cx="534377" cy="259045"/>
    <xdr:sp macro="" textlink="">
      <xdr:nvSpPr>
        <xdr:cNvPr id="101" name="【道路】&#10;一人当たり延長最大値テキスト"/>
        <xdr:cNvSpPr txBox="1"/>
      </xdr:nvSpPr>
      <xdr:spPr>
        <a:xfrm>
          <a:off x="10566400" y="546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81.429</a:t>
          </a:r>
          <a:endParaRPr kumimoji="1" lang="ja-JP" altLang="en-US" sz="1000" b="1">
            <a:latin typeface="ＭＳ Ｐゴシック"/>
          </a:endParaRPr>
        </a:p>
      </xdr:txBody>
    </xdr:sp>
    <xdr:clientData/>
  </xdr:oneCellAnchor>
  <xdr:twoCellAnchor>
    <xdr:from>
      <xdr:col>15</xdr:col>
      <xdr:colOff>92075</xdr:colOff>
      <xdr:row>33</xdr:row>
      <xdr:rowOff>29928</xdr:rowOff>
    </xdr:from>
    <xdr:to>
      <xdr:col>15</xdr:col>
      <xdr:colOff>269875</xdr:colOff>
      <xdr:row>33</xdr:row>
      <xdr:rowOff>29928</xdr:rowOff>
    </xdr:to>
    <xdr:cxnSp macro="">
      <xdr:nvCxnSpPr>
        <xdr:cNvPr id="102" name="直線コネクタ 101"/>
        <xdr:cNvCxnSpPr/>
      </xdr:nvCxnSpPr>
      <xdr:spPr>
        <a:xfrm>
          <a:off x="10388600" y="568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133805</xdr:rowOff>
    </xdr:from>
    <xdr:ext cx="534377" cy="259045"/>
    <xdr:sp macro="" textlink="">
      <xdr:nvSpPr>
        <xdr:cNvPr id="103" name="【道路】&#10;一人当たり延長平均値テキスト"/>
        <xdr:cNvSpPr txBox="1"/>
      </xdr:nvSpPr>
      <xdr:spPr>
        <a:xfrm>
          <a:off x="10566400" y="6648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27.177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155378</xdr:rowOff>
    </xdr:from>
    <xdr:to>
      <xdr:col>15</xdr:col>
      <xdr:colOff>231775</xdr:colOff>
      <xdr:row>39</xdr:row>
      <xdr:rowOff>85528</xdr:rowOff>
    </xdr:to>
    <xdr:sp macro="" textlink="">
      <xdr:nvSpPr>
        <xdr:cNvPr id="104" name="フローチャート : 判断 103"/>
        <xdr:cNvSpPr/>
      </xdr:nvSpPr>
      <xdr:spPr>
        <a:xfrm>
          <a:off x="10426700" y="6670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104686</xdr:rowOff>
    </xdr:from>
    <xdr:to>
      <xdr:col>14</xdr:col>
      <xdr:colOff>79375</xdr:colOff>
      <xdr:row>39</xdr:row>
      <xdr:rowOff>34836</xdr:rowOff>
    </xdr:to>
    <xdr:sp macro="" textlink="">
      <xdr:nvSpPr>
        <xdr:cNvPr id="105" name="フローチャート : 判断 104"/>
        <xdr:cNvSpPr/>
      </xdr:nvSpPr>
      <xdr:spPr>
        <a:xfrm>
          <a:off x="9588500" y="661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70682</xdr:rowOff>
    </xdr:from>
    <xdr:to>
      <xdr:col>14</xdr:col>
      <xdr:colOff>79375</xdr:colOff>
      <xdr:row>40</xdr:row>
      <xdr:rowOff>832</xdr:rowOff>
    </xdr:to>
    <xdr:sp macro="" textlink="">
      <xdr:nvSpPr>
        <xdr:cNvPr id="111" name="円/楕円 110"/>
        <xdr:cNvSpPr/>
      </xdr:nvSpPr>
      <xdr:spPr>
        <a:xfrm>
          <a:off x="9588500" y="675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51363</xdr:rowOff>
    </xdr:from>
    <xdr:ext cx="534377" cy="259045"/>
    <xdr:sp macro="" textlink="">
      <xdr:nvSpPr>
        <xdr:cNvPr id="112" name="n_1aveValue【道路】&#10;一人当たり延長"/>
        <xdr:cNvSpPr txBox="1"/>
      </xdr:nvSpPr>
      <xdr:spPr>
        <a:xfrm>
          <a:off x="9359410" y="639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29.838</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163409</xdr:rowOff>
    </xdr:from>
    <xdr:ext cx="534377" cy="259045"/>
    <xdr:sp macro="" textlink="">
      <xdr:nvSpPr>
        <xdr:cNvPr id="113" name="n_1mainValue【道路】&#10;一人当たり延長"/>
        <xdr:cNvSpPr txBox="1"/>
      </xdr:nvSpPr>
      <xdr:spPr>
        <a:xfrm>
          <a:off x="9359410" y="684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22.623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5" name="直線コネクタ 12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6" name="テキスト ボックス 12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7" name="直線コネクタ 12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8" name="テキスト ボックス 12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9" name="直線コネクタ 12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0" name="テキスト ボックス 12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1" name="直線コネクタ 13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2" name="テキスト ボックス 131"/>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91440</xdr:rowOff>
    </xdr:from>
    <xdr:to>
      <xdr:col>6</xdr:col>
      <xdr:colOff>510540</xdr:colOff>
      <xdr:row>62</xdr:row>
      <xdr:rowOff>130302</xdr:rowOff>
    </xdr:to>
    <xdr:cxnSp macro="">
      <xdr:nvCxnSpPr>
        <xdr:cNvPr id="136" name="直線コネクタ 135"/>
        <xdr:cNvCxnSpPr/>
      </xdr:nvCxnSpPr>
      <xdr:spPr>
        <a:xfrm flipV="1">
          <a:off x="4634865" y="9692640"/>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134129</xdr:rowOff>
    </xdr:from>
    <xdr:ext cx="405111" cy="259045"/>
    <xdr:sp macro="" textlink="">
      <xdr:nvSpPr>
        <xdr:cNvPr id="137" name="【橋りょう・トンネル】&#10;有形固定資産減価償却率最小値テキスト"/>
        <xdr:cNvSpPr txBox="1"/>
      </xdr:nvSpPr>
      <xdr:spPr>
        <a:xfrm>
          <a:off x="4724400" y="10764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62</xdr:row>
      <xdr:rowOff>130302</xdr:rowOff>
    </xdr:from>
    <xdr:to>
      <xdr:col>6</xdr:col>
      <xdr:colOff>600075</xdr:colOff>
      <xdr:row>62</xdr:row>
      <xdr:rowOff>130302</xdr:rowOff>
    </xdr:to>
    <xdr:cxnSp macro="">
      <xdr:nvCxnSpPr>
        <xdr:cNvPr id="138" name="直線コネクタ 137"/>
        <xdr:cNvCxnSpPr/>
      </xdr:nvCxnSpPr>
      <xdr:spPr>
        <a:xfrm>
          <a:off x="4546600" y="1076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38117</xdr:rowOff>
    </xdr:from>
    <xdr:ext cx="405111" cy="259045"/>
    <xdr:sp macro="" textlink="">
      <xdr:nvSpPr>
        <xdr:cNvPr id="139" name="【橋りょう・トンネル】&#10;有形固定資産減価償却率最大値テキスト"/>
        <xdr:cNvSpPr txBox="1"/>
      </xdr:nvSpPr>
      <xdr:spPr>
        <a:xfrm>
          <a:off x="47244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6</xdr:col>
      <xdr:colOff>422275</xdr:colOff>
      <xdr:row>56</xdr:row>
      <xdr:rowOff>91440</xdr:rowOff>
    </xdr:from>
    <xdr:to>
      <xdr:col>6</xdr:col>
      <xdr:colOff>600075</xdr:colOff>
      <xdr:row>56</xdr:row>
      <xdr:rowOff>91440</xdr:rowOff>
    </xdr:to>
    <xdr:cxnSp macro="">
      <xdr:nvCxnSpPr>
        <xdr:cNvPr id="140" name="直線コネクタ 139"/>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64787</xdr:rowOff>
    </xdr:from>
    <xdr:ext cx="405111" cy="259045"/>
    <xdr:sp macro="" textlink="">
      <xdr:nvSpPr>
        <xdr:cNvPr id="141" name="【橋りょう・トンネル】&#10;有形固定資産減価償却率平均値テキスト"/>
        <xdr:cNvSpPr txBox="1"/>
      </xdr:nvSpPr>
      <xdr:spPr>
        <a:xfrm>
          <a:off x="4724400" y="1000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86360</xdr:rowOff>
    </xdr:from>
    <xdr:to>
      <xdr:col>6</xdr:col>
      <xdr:colOff>561975</xdr:colOff>
      <xdr:row>59</xdr:row>
      <xdr:rowOff>16510</xdr:rowOff>
    </xdr:to>
    <xdr:sp macro="" textlink="">
      <xdr:nvSpPr>
        <xdr:cNvPr id="142" name="フローチャート : 判断 141"/>
        <xdr:cNvSpPr/>
      </xdr:nvSpPr>
      <xdr:spPr>
        <a:xfrm>
          <a:off x="4584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145796</xdr:rowOff>
    </xdr:from>
    <xdr:to>
      <xdr:col>5</xdr:col>
      <xdr:colOff>409575</xdr:colOff>
      <xdr:row>59</xdr:row>
      <xdr:rowOff>75946</xdr:rowOff>
    </xdr:to>
    <xdr:sp macro="" textlink="">
      <xdr:nvSpPr>
        <xdr:cNvPr id="143" name="フローチャート : 判断 142"/>
        <xdr:cNvSpPr/>
      </xdr:nvSpPr>
      <xdr:spPr>
        <a:xfrm>
          <a:off x="3746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17780</xdr:rowOff>
    </xdr:from>
    <xdr:to>
      <xdr:col>5</xdr:col>
      <xdr:colOff>409575</xdr:colOff>
      <xdr:row>55</xdr:row>
      <xdr:rowOff>119380</xdr:rowOff>
    </xdr:to>
    <xdr:sp macro="" textlink="">
      <xdr:nvSpPr>
        <xdr:cNvPr id="149" name="円/楕円 148"/>
        <xdr:cNvSpPr/>
      </xdr:nvSpPr>
      <xdr:spPr>
        <a:xfrm>
          <a:off x="3746500" y="9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67073</xdr:rowOff>
    </xdr:from>
    <xdr:ext cx="405111" cy="259045"/>
    <xdr:sp macro="" textlink="">
      <xdr:nvSpPr>
        <xdr:cNvPr id="150" name="n_1aveValue【橋りょう・トンネル】&#10;有形固定資産減価償却率"/>
        <xdr:cNvSpPr txBox="1"/>
      </xdr:nvSpPr>
      <xdr:spPr>
        <a:xfrm>
          <a:off x="3582043" y="1018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5</xdr:col>
      <xdr:colOff>143518</xdr:colOff>
      <xdr:row>53</xdr:row>
      <xdr:rowOff>135907</xdr:rowOff>
    </xdr:from>
    <xdr:ext cx="405111" cy="259045"/>
    <xdr:sp macro="" textlink="">
      <xdr:nvSpPr>
        <xdr:cNvPr id="151" name="n_1mainValue【橋りょう・トンネル】&#10;有形固定資産減価償却率"/>
        <xdr:cNvSpPr txBox="1"/>
      </xdr:nvSpPr>
      <xdr:spPr>
        <a:xfrm>
          <a:off x="3582043" y="922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94,503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2" name="直線コネクタ 16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3" name="テキスト ボックス 16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4" name="直線コネクタ 16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5" name="テキスト ボックス 16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6" name="直線コネクタ 16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7" name="テキスト ボックス 16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8" name="直線コネクタ 16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9" name="テキスト ボックス 16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0" name="直線コネクタ 16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1" name="テキスト ボックス 17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3" name="テキスト ボックス 17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77722</xdr:rowOff>
    </xdr:from>
    <xdr:to>
      <xdr:col>15</xdr:col>
      <xdr:colOff>180340</xdr:colOff>
      <xdr:row>64</xdr:row>
      <xdr:rowOff>40171</xdr:rowOff>
    </xdr:to>
    <xdr:cxnSp macro="">
      <xdr:nvCxnSpPr>
        <xdr:cNvPr id="175" name="直線コネクタ 174"/>
        <xdr:cNvCxnSpPr/>
      </xdr:nvCxnSpPr>
      <xdr:spPr>
        <a:xfrm flipV="1">
          <a:off x="10476865" y="9507472"/>
          <a:ext cx="0" cy="1505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43998</xdr:rowOff>
    </xdr:from>
    <xdr:ext cx="534377" cy="259045"/>
    <xdr:sp macro="" textlink="">
      <xdr:nvSpPr>
        <xdr:cNvPr id="176" name="【橋りょう・トンネル】&#10;一人当たり有形固定資産（償却資産）額最小値テキスト"/>
        <xdr:cNvSpPr txBox="1"/>
      </xdr:nvSpPr>
      <xdr:spPr>
        <a:xfrm>
          <a:off x="10566400" y="1101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28,369</a:t>
          </a:r>
          <a:endParaRPr kumimoji="1" lang="ja-JP" altLang="en-US" sz="1000" b="1">
            <a:latin typeface="ＭＳ Ｐゴシック"/>
          </a:endParaRPr>
        </a:p>
      </xdr:txBody>
    </xdr:sp>
    <xdr:clientData/>
  </xdr:oneCellAnchor>
  <xdr:twoCellAnchor>
    <xdr:from>
      <xdr:col>15</xdr:col>
      <xdr:colOff>92075</xdr:colOff>
      <xdr:row>64</xdr:row>
      <xdr:rowOff>40171</xdr:rowOff>
    </xdr:from>
    <xdr:to>
      <xdr:col>15</xdr:col>
      <xdr:colOff>269875</xdr:colOff>
      <xdr:row>64</xdr:row>
      <xdr:rowOff>40171</xdr:rowOff>
    </xdr:to>
    <xdr:cxnSp macro="">
      <xdr:nvCxnSpPr>
        <xdr:cNvPr id="177" name="直線コネクタ 176"/>
        <xdr:cNvCxnSpPr/>
      </xdr:nvCxnSpPr>
      <xdr:spPr>
        <a:xfrm>
          <a:off x="10388600" y="1101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24399</xdr:rowOff>
    </xdr:from>
    <xdr:ext cx="690189" cy="259045"/>
    <xdr:sp macro="" textlink="">
      <xdr:nvSpPr>
        <xdr:cNvPr id="178" name="【橋りょう・トンネル】&#10;一人当たり有形固定資産（償却資産）額最大値テキスト"/>
        <xdr:cNvSpPr txBox="1"/>
      </xdr:nvSpPr>
      <xdr:spPr>
        <a:xfrm>
          <a:off x="10566400" y="92826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1,213,801</a:t>
          </a:r>
          <a:endParaRPr kumimoji="1" lang="ja-JP" altLang="en-US" sz="1000" b="1">
            <a:latin typeface="ＭＳ Ｐゴシック"/>
          </a:endParaRPr>
        </a:p>
      </xdr:txBody>
    </xdr:sp>
    <xdr:clientData/>
  </xdr:oneCellAnchor>
  <xdr:twoCellAnchor>
    <xdr:from>
      <xdr:col>15</xdr:col>
      <xdr:colOff>92075</xdr:colOff>
      <xdr:row>55</xdr:row>
      <xdr:rowOff>77722</xdr:rowOff>
    </xdr:from>
    <xdr:to>
      <xdr:col>15</xdr:col>
      <xdr:colOff>269875</xdr:colOff>
      <xdr:row>55</xdr:row>
      <xdr:rowOff>77722</xdr:rowOff>
    </xdr:to>
    <xdr:cxnSp macro="">
      <xdr:nvCxnSpPr>
        <xdr:cNvPr id="179" name="直線コネクタ 178"/>
        <xdr:cNvCxnSpPr/>
      </xdr:nvCxnSpPr>
      <xdr:spPr>
        <a:xfrm>
          <a:off x="10388600" y="95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13294</xdr:rowOff>
    </xdr:from>
    <xdr:ext cx="599010" cy="259045"/>
    <xdr:sp macro="" textlink="">
      <xdr:nvSpPr>
        <xdr:cNvPr id="180" name="【橋りょう・トンネル】&#10;一人当たり有形固定資産（償却資産）額平均値テキスト"/>
        <xdr:cNvSpPr txBox="1"/>
      </xdr:nvSpPr>
      <xdr:spPr>
        <a:xfrm>
          <a:off x="10566400" y="103002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532,546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34867</xdr:rowOff>
    </xdr:from>
    <xdr:to>
      <xdr:col>15</xdr:col>
      <xdr:colOff>231775</xdr:colOff>
      <xdr:row>60</xdr:row>
      <xdr:rowOff>136467</xdr:rowOff>
    </xdr:to>
    <xdr:sp macro="" textlink="">
      <xdr:nvSpPr>
        <xdr:cNvPr id="181" name="フローチャート : 判断 180"/>
        <xdr:cNvSpPr/>
      </xdr:nvSpPr>
      <xdr:spPr>
        <a:xfrm>
          <a:off x="10426700" y="1032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49238</xdr:rowOff>
    </xdr:from>
    <xdr:to>
      <xdr:col>14</xdr:col>
      <xdr:colOff>79375</xdr:colOff>
      <xdr:row>60</xdr:row>
      <xdr:rowOff>150838</xdr:rowOff>
    </xdr:to>
    <xdr:sp macro="" textlink="">
      <xdr:nvSpPr>
        <xdr:cNvPr id="182" name="フローチャート : 判断 181"/>
        <xdr:cNvSpPr/>
      </xdr:nvSpPr>
      <xdr:spPr>
        <a:xfrm>
          <a:off x="9588500" y="1033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47637</xdr:rowOff>
    </xdr:from>
    <xdr:to>
      <xdr:col>14</xdr:col>
      <xdr:colOff>79375</xdr:colOff>
      <xdr:row>60</xdr:row>
      <xdr:rowOff>149237</xdr:rowOff>
    </xdr:to>
    <xdr:sp macro="" textlink="">
      <xdr:nvSpPr>
        <xdr:cNvPr id="188" name="円/楕円 187"/>
        <xdr:cNvSpPr/>
      </xdr:nvSpPr>
      <xdr:spPr>
        <a:xfrm>
          <a:off x="9588500" y="1033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141965</xdr:rowOff>
    </xdr:from>
    <xdr:ext cx="599010" cy="259045"/>
    <xdr:sp macro="" textlink="">
      <xdr:nvSpPr>
        <xdr:cNvPr id="189" name="n_1aveValue【橋りょう・トンネル】&#10;一人当たり有形固定資産（償却資産）額"/>
        <xdr:cNvSpPr txBox="1"/>
      </xdr:nvSpPr>
      <xdr:spPr>
        <a:xfrm>
          <a:off x="9327094" y="10428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521,230</a:t>
          </a:r>
          <a:endParaRPr kumimoji="1" lang="ja-JP" altLang="en-US" sz="1000" b="1">
            <a:solidFill>
              <a:srgbClr val="000080"/>
            </a:solidFill>
            <a:latin typeface="ＭＳ Ｐゴシック"/>
          </a:endParaRPr>
        </a:p>
      </xdr:txBody>
    </xdr:sp>
    <xdr:clientData/>
  </xdr:oneCellAnchor>
  <xdr:oneCellAnchor>
    <xdr:from>
      <xdr:col>13</xdr:col>
      <xdr:colOff>402169</xdr:colOff>
      <xdr:row>58</xdr:row>
      <xdr:rowOff>165764</xdr:rowOff>
    </xdr:from>
    <xdr:ext cx="599010" cy="259045"/>
    <xdr:sp macro="" textlink="">
      <xdr:nvSpPr>
        <xdr:cNvPr id="190" name="n_1mainValue【橋りょう・トンネル】&#10;一人当たり有形固定資産（償却資産）額"/>
        <xdr:cNvSpPr txBox="1"/>
      </xdr:nvSpPr>
      <xdr:spPr>
        <a:xfrm>
          <a:off x="9327094" y="10109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522,491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1" name="テキスト ボックス 20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2" name="直線コネクタ 20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3" name="テキスト ボックス 20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4" name="直線コネクタ 20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5" name="テキスト ボックス 20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6" name="直線コネクタ 20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7" name="テキスト ボックス 20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8" name="直線コネクタ 20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9" name="テキスト ボックス 20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0" name="直線コネクタ 20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1" name="テキスト ボックス 21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3" name="テキスト ボックス 21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137161</xdr:rowOff>
    </xdr:to>
    <xdr:cxnSp macro="">
      <xdr:nvCxnSpPr>
        <xdr:cNvPr id="215" name="直線コネクタ 214"/>
        <xdr:cNvCxnSpPr/>
      </xdr:nvCxnSpPr>
      <xdr:spPr>
        <a:xfrm flipV="1">
          <a:off x="4634865" y="13335000"/>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140988</xdr:rowOff>
    </xdr:from>
    <xdr:ext cx="405111" cy="259045"/>
    <xdr:sp macro="" textlink="">
      <xdr:nvSpPr>
        <xdr:cNvPr id="216" name="【公営住宅】&#10;有形固定資産減価償却率最小値テキスト"/>
        <xdr:cNvSpPr txBox="1"/>
      </xdr:nvSpPr>
      <xdr:spPr>
        <a:xfrm>
          <a:off x="4724400" y="1471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422275</xdr:colOff>
      <xdr:row>85</xdr:row>
      <xdr:rowOff>137161</xdr:rowOff>
    </xdr:from>
    <xdr:to>
      <xdr:col>6</xdr:col>
      <xdr:colOff>600075</xdr:colOff>
      <xdr:row>85</xdr:row>
      <xdr:rowOff>137161</xdr:rowOff>
    </xdr:to>
    <xdr:cxnSp macro="">
      <xdr:nvCxnSpPr>
        <xdr:cNvPr id="217" name="直線コネクタ 216"/>
        <xdr:cNvCxnSpPr/>
      </xdr:nvCxnSpPr>
      <xdr:spPr>
        <a:xfrm>
          <a:off x="4546600" y="1471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8" name="【公営住宅】&#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9" name="直線コネクタ 21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81932</xdr:rowOff>
    </xdr:from>
    <xdr:ext cx="405111" cy="259045"/>
    <xdr:sp macro="" textlink="">
      <xdr:nvSpPr>
        <xdr:cNvPr id="220" name="【公営住宅】&#10;有形固定資産減価償却率平均値テキスト"/>
        <xdr:cNvSpPr txBox="1"/>
      </xdr:nvSpPr>
      <xdr:spPr>
        <a:xfrm>
          <a:off x="4724400" y="1396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103505</xdr:rowOff>
    </xdr:from>
    <xdr:to>
      <xdr:col>6</xdr:col>
      <xdr:colOff>561975</xdr:colOff>
      <xdr:row>82</xdr:row>
      <xdr:rowOff>33655</xdr:rowOff>
    </xdr:to>
    <xdr:sp macro="" textlink="">
      <xdr:nvSpPr>
        <xdr:cNvPr id="221" name="フローチャート : 判断 220"/>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23495</xdr:rowOff>
    </xdr:from>
    <xdr:to>
      <xdr:col>5</xdr:col>
      <xdr:colOff>409575</xdr:colOff>
      <xdr:row>82</xdr:row>
      <xdr:rowOff>125095</xdr:rowOff>
    </xdr:to>
    <xdr:sp macro="" textlink="">
      <xdr:nvSpPr>
        <xdr:cNvPr id="222" name="フローチャート : 判断 221"/>
        <xdr:cNvSpPr/>
      </xdr:nvSpPr>
      <xdr:spPr>
        <a:xfrm>
          <a:off x="3746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107314</xdr:rowOff>
    </xdr:from>
    <xdr:to>
      <xdr:col>5</xdr:col>
      <xdr:colOff>409575</xdr:colOff>
      <xdr:row>85</xdr:row>
      <xdr:rowOff>37464</xdr:rowOff>
    </xdr:to>
    <xdr:sp macro="" textlink="">
      <xdr:nvSpPr>
        <xdr:cNvPr id="228" name="円/楕円 227"/>
        <xdr:cNvSpPr/>
      </xdr:nvSpPr>
      <xdr:spPr>
        <a:xfrm>
          <a:off x="3746500" y="145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141622</xdr:rowOff>
    </xdr:from>
    <xdr:ext cx="405111" cy="259045"/>
    <xdr:sp macro="" textlink="">
      <xdr:nvSpPr>
        <xdr:cNvPr id="229" name="n_1aveValue【公営住宅】&#10;有形固定資産減価償却率"/>
        <xdr:cNvSpPr txBox="1"/>
      </xdr:nvSpPr>
      <xdr:spPr>
        <a:xfrm>
          <a:off x="3582043"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28591</xdr:rowOff>
    </xdr:from>
    <xdr:ext cx="405111" cy="259045"/>
    <xdr:sp macro="" textlink="">
      <xdr:nvSpPr>
        <xdr:cNvPr id="230" name="n_1mainValue【公営住宅】&#10;有形固定資産減価償却率"/>
        <xdr:cNvSpPr txBox="1"/>
      </xdr:nvSpPr>
      <xdr:spPr>
        <a:xfrm>
          <a:off x="3582043" y="1460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8" name="正方形/長方形 23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9" name="テキスト ボックス 23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0" name="直線コネクタ 23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1" name="直線コネクタ 24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2" name="テキスト ボックス 24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3" name="直線コネクタ 24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4" name="テキスト ボックス 24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5" name="直線コネクタ 24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6" name="テキスト ボックス 24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7" name="直線コネクタ 24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8" name="テキスト ボックス 24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9" name="直線コネクタ 24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0" name="テキスト ボックス 24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2" name="テキスト ボックス 25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147065</xdr:rowOff>
    </xdr:from>
    <xdr:to>
      <xdr:col>15</xdr:col>
      <xdr:colOff>180340</xdr:colOff>
      <xdr:row>86</xdr:row>
      <xdr:rowOff>58293</xdr:rowOff>
    </xdr:to>
    <xdr:cxnSp macro="">
      <xdr:nvCxnSpPr>
        <xdr:cNvPr id="254" name="直線コネクタ 253"/>
        <xdr:cNvCxnSpPr/>
      </xdr:nvCxnSpPr>
      <xdr:spPr>
        <a:xfrm flipV="1">
          <a:off x="10476865" y="13520165"/>
          <a:ext cx="0" cy="128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62120</xdr:rowOff>
    </xdr:from>
    <xdr:ext cx="469744" cy="259045"/>
    <xdr:sp macro="" textlink="">
      <xdr:nvSpPr>
        <xdr:cNvPr id="255" name="【公営住宅】&#10;一人当たり面積最小値テキスト"/>
        <xdr:cNvSpPr txBox="1"/>
      </xdr:nvSpPr>
      <xdr:spPr>
        <a:xfrm>
          <a:off x="10566400" y="1480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0.147</a:t>
          </a:r>
          <a:endParaRPr kumimoji="1" lang="ja-JP" altLang="en-US" sz="1000" b="1">
            <a:latin typeface="ＭＳ Ｐゴシック"/>
          </a:endParaRPr>
        </a:p>
      </xdr:txBody>
    </xdr:sp>
    <xdr:clientData/>
  </xdr:oneCellAnchor>
  <xdr:twoCellAnchor>
    <xdr:from>
      <xdr:col>15</xdr:col>
      <xdr:colOff>92075</xdr:colOff>
      <xdr:row>86</xdr:row>
      <xdr:rowOff>58293</xdr:rowOff>
    </xdr:from>
    <xdr:to>
      <xdr:col>15</xdr:col>
      <xdr:colOff>269875</xdr:colOff>
      <xdr:row>86</xdr:row>
      <xdr:rowOff>58293</xdr:rowOff>
    </xdr:to>
    <xdr:cxnSp macro="">
      <xdr:nvCxnSpPr>
        <xdr:cNvPr id="256" name="直線コネクタ 255"/>
        <xdr:cNvCxnSpPr/>
      </xdr:nvCxnSpPr>
      <xdr:spPr>
        <a:xfrm>
          <a:off x="10388600" y="1480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93742</xdr:rowOff>
    </xdr:from>
    <xdr:ext cx="469744" cy="259045"/>
    <xdr:sp macro="" textlink="">
      <xdr:nvSpPr>
        <xdr:cNvPr id="257" name="【公営住宅】&#10;一人当たり面積最大値テキスト"/>
        <xdr:cNvSpPr txBox="1"/>
      </xdr:nvSpPr>
      <xdr:spPr>
        <a:xfrm>
          <a:off x="10566400" y="1329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3.514</a:t>
          </a:r>
          <a:endParaRPr kumimoji="1" lang="ja-JP" altLang="en-US" sz="1000" b="1">
            <a:latin typeface="ＭＳ Ｐゴシック"/>
          </a:endParaRPr>
        </a:p>
      </xdr:txBody>
    </xdr:sp>
    <xdr:clientData/>
  </xdr:oneCellAnchor>
  <xdr:twoCellAnchor>
    <xdr:from>
      <xdr:col>15</xdr:col>
      <xdr:colOff>92075</xdr:colOff>
      <xdr:row>78</xdr:row>
      <xdr:rowOff>147065</xdr:rowOff>
    </xdr:from>
    <xdr:to>
      <xdr:col>15</xdr:col>
      <xdr:colOff>269875</xdr:colOff>
      <xdr:row>78</xdr:row>
      <xdr:rowOff>147065</xdr:rowOff>
    </xdr:to>
    <xdr:cxnSp macro="">
      <xdr:nvCxnSpPr>
        <xdr:cNvPr id="258" name="直線コネクタ 257"/>
        <xdr:cNvCxnSpPr/>
      </xdr:nvCxnSpPr>
      <xdr:spPr>
        <a:xfrm>
          <a:off x="10388600" y="13520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85362</xdr:rowOff>
    </xdr:from>
    <xdr:ext cx="469744" cy="259045"/>
    <xdr:sp macro="" textlink="">
      <xdr:nvSpPr>
        <xdr:cNvPr id="259" name="【公営住宅】&#10;一人当たり面積平均値テキスト"/>
        <xdr:cNvSpPr txBox="1"/>
      </xdr:nvSpPr>
      <xdr:spPr>
        <a:xfrm>
          <a:off x="10566400" y="14315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106935</xdr:rowOff>
    </xdr:from>
    <xdr:to>
      <xdr:col>15</xdr:col>
      <xdr:colOff>231775</xdr:colOff>
      <xdr:row>84</xdr:row>
      <xdr:rowOff>37085</xdr:rowOff>
    </xdr:to>
    <xdr:sp macro="" textlink="">
      <xdr:nvSpPr>
        <xdr:cNvPr id="260" name="フローチャート : 判断 259"/>
        <xdr:cNvSpPr/>
      </xdr:nvSpPr>
      <xdr:spPr>
        <a:xfrm>
          <a:off x="104267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55880</xdr:rowOff>
    </xdr:from>
    <xdr:to>
      <xdr:col>14</xdr:col>
      <xdr:colOff>79375</xdr:colOff>
      <xdr:row>83</xdr:row>
      <xdr:rowOff>157480</xdr:rowOff>
    </xdr:to>
    <xdr:sp macro="" textlink="">
      <xdr:nvSpPr>
        <xdr:cNvPr id="261" name="フローチャート : 判断 260"/>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129412</xdr:rowOff>
    </xdr:from>
    <xdr:to>
      <xdr:col>14</xdr:col>
      <xdr:colOff>79375</xdr:colOff>
      <xdr:row>86</xdr:row>
      <xdr:rowOff>59562</xdr:rowOff>
    </xdr:to>
    <xdr:sp macro="" textlink="">
      <xdr:nvSpPr>
        <xdr:cNvPr id="267" name="円/楕円 266"/>
        <xdr:cNvSpPr/>
      </xdr:nvSpPr>
      <xdr:spPr>
        <a:xfrm>
          <a:off x="9588500" y="1470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2557</xdr:rowOff>
    </xdr:from>
    <xdr:ext cx="469744" cy="259045"/>
    <xdr:sp macro="" textlink="">
      <xdr:nvSpPr>
        <xdr:cNvPr id="268" name="n_1aveValue【公営住宅】&#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50689</xdr:rowOff>
    </xdr:from>
    <xdr:ext cx="469744" cy="259045"/>
    <xdr:sp macro="" textlink="">
      <xdr:nvSpPr>
        <xdr:cNvPr id="269" name="n_1mainValue【公営住宅】&#10;一人当たり面積"/>
        <xdr:cNvSpPr txBox="1"/>
      </xdr:nvSpPr>
      <xdr:spPr>
        <a:xfrm>
          <a:off x="9391727" y="1479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1" name="正方形/長方形 2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2" name="正方形/長方形 2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3" name="正方形/長方形 2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4" name="正方形/長方形 2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5" name="正方形/長方形 2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6" name="正方形/長方形 2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7" name="正方形/長方形 2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8" name="正方形/長方形 2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9" name="正方形/長方形 2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0" name="正方形/長方形 2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1" name="正方形/長方形 2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2" name="正方形/長方形 2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3" name="正方形/長方形 2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4" name="正方形/長方形 2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5" name="正方形/長方形 28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6" name="正方形/長方形 2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7" name="正方形/長方形 2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8" name="正方形/長方形 2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9" name="正方形/長方形 2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0" name="正方形/長方形 2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1" name="正方形/長方形 2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2" name="正方形/長方形 2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3" name="正方形/長方形 2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4" name="テキスト ボックス 2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5" name="直線コネクタ 2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96" name="直線コネクタ 29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7" name="テキスト ボックス 29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8" name="直線コネクタ 29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9" name="テキスト ボックス 29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00" name="直線コネクタ 29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1" name="テキスト ボックス 30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2" name="直線コネクタ 30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3" name="テキスト ボックス 30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4" name="直線コネクタ 30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5" name="テキスト ボックス 30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6" name="直線コネクタ 30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7" name="テキスト ボックス 30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8" name="直線コネクタ 3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9" name="テキスト ボックス 30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19050</xdr:rowOff>
    </xdr:from>
    <xdr:to>
      <xdr:col>23</xdr:col>
      <xdr:colOff>516889</xdr:colOff>
      <xdr:row>41</xdr:row>
      <xdr:rowOff>117022</xdr:rowOff>
    </xdr:to>
    <xdr:cxnSp macro="">
      <xdr:nvCxnSpPr>
        <xdr:cNvPr id="311" name="直線コネクタ 310"/>
        <xdr:cNvCxnSpPr/>
      </xdr:nvCxnSpPr>
      <xdr:spPr>
        <a:xfrm flipV="1">
          <a:off x="16318864" y="5676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120849</xdr:rowOff>
    </xdr:from>
    <xdr:ext cx="340478" cy="259045"/>
    <xdr:sp macro="" textlink="">
      <xdr:nvSpPr>
        <xdr:cNvPr id="312" name="【認定こども園・幼稚園・保育所】&#10;有形固定資産減価償却率最小値テキスト"/>
        <xdr:cNvSpPr txBox="1"/>
      </xdr:nvSpPr>
      <xdr:spPr>
        <a:xfrm>
          <a:off x="16408400" y="715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41</xdr:row>
      <xdr:rowOff>117022</xdr:rowOff>
    </xdr:from>
    <xdr:to>
      <xdr:col>23</xdr:col>
      <xdr:colOff>606425</xdr:colOff>
      <xdr:row>41</xdr:row>
      <xdr:rowOff>117022</xdr:rowOff>
    </xdr:to>
    <xdr:cxnSp macro="">
      <xdr:nvCxnSpPr>
        <xdr:cNvPr id="313" name="直線コネクタ 312"/>
        <xdr:cNvCxnSpPr/>
      </xdr:nvCxnSpPr>
      <xdr:spPr>
        <a:xfrm>
          <a:off x="16230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137177</xdr:rowOff>
    </xdr:from>
    <xdr:ext cx="405111" cy="259045"/>
    <xdr:sp macro="" textlink="">
      <xdr:nvSpPr>
        <xdr:cNvPr id="314" name="【認定こども園・幼稚園・保育所】&#10;有形固定資産減価償却率最大値テキスト"/>
        <xdr:cNvSpPr txBox="1"/>
      </xdr:nvSpPr>
      <xdr:spPr>
        <a:xfrm>
          <a:off x="164084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428625</xdr:colOff>
      <xdr:row>33</xdr:row>
      <xdr:rowOff>19050</xdr:rowOff>
    </xdr:from>
    <xdr:to>
      <xdr:col>23</xdr:col>
      <xdr:colOff>606425</xdr:colOff>
      <xdr:row>33</xdr:row>
      <xdr:rowOff>19050</xdr:rowOff>
    </xdr:to>
    <xdr:cxnSp macro="">
      <xdr:nvCxnSpPr>
        <xdr:cNvPr id="315" name="直線コネクタ 314"/>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85470</xdr:rowOff>
    </xdr:from>
    <xdr:ext cx="405111" cy="259045"/>
    <xdr:sp macro="" textlink="">
      <xdr:nvSpPr>
        <xdr:cNvPr id="316" name="【認定こども園・幼稚園・保育所】&#10;有形固定資産減価償却率平均値テキスト"/>
        <xdr:cNvSpPr txBox="1"/>
      </xdr:nvSpPr>
      <xdr:spPr>
        <a:xfrm>
          <a:off x="164084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107043</xdr:rowOff>
    </xdr:from>
    <xdr:to>
      <xdr:col>23</xdr:col>
      <xdr:colOff>568325</xdr:colOff>
      <xdr:row>38</xdr:row>
      <xdr:rowOff>37193</xdr:rowOff>
    </xdr:to>
    <xdr:sp macro="" textlink="">
      <xdr:nvSpPr>
        <xdr:cNvPr id="317" name="フローチャート : 判断 316"/>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89081</xdr:rowOff>
    </xdr:from>
    <xdr:to>
      <xdr:col>22</xdr:col>
      <xdr:colOff>415925</xdr:colOff>
      <xdr:row>38</xdr:row>
      <xdr:rowOff>19231</xdr:rowOff>
    </xdr:to>
    <xdr:sp macro="" textlink="">
      <xdr:nvSpPr>
        <xdr:cNvPr id="318" name="フローチャート : 判断 317"/>
        <xdr:cNvSpPr/>
      </xdr:nvSpPr>
      <xdr:spPr>
        <a:xfrm>
          <a:off x="15430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9" name="テキスト ボックス 31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0" name="テキスト ボックス 31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1" name="テキスト ボックス 32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2" name="テキスト ボックス 32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3" name="テキスト ボックス 32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15603</xdr:rowOff>
    </xdr:from>
    <xdr:to>
      <xdr:col>22</xdr:col>
      <xdr:colOff>415925</xdr:colOff>
      <xdr:row>40</xdr:row>
      <xdr:rowOff>117203</xdr:rowOff>
    </xdr:to>
    <xdr:sp macro="" textlink="">
      <xdr:nvSpPr>
        <xdr:cNvPr id="324" name="円/楕円 323"/>
        <xdr:cNvSpPr/>
      </xdr:nvSpPr>
      <xdr:spPr>
        <a:xfrm>
          <a:off x="154305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35758</xdr:rowOff>
    </xdr:from>
    <xdr:ext cx="405111" cy="259045"/>
    <xdr:sp macro="" textlink="">
      <xdr:nvSpPr>
        <xdr:cNvPr id="325" name="n_1aveValue【認定こども園・幼稚園・保育所】&#10;有形固定資産減価償却率"/>
        <xdr:cNvSpPr txBox="1"/>
      </xdr:nvSpPr>
      <xdr:spPr>
        <a:xfrm>
          <a:off x="15266043"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108330</xdr:rowOff>
    </xdr:from>
    <xdr:ext cx="405111" cy="259045"/>
    <xdr:sp macro="" textlink="">
      <xdr:nvSpPr>
        <xdr:cNvPr id="326" name="n_1mainValue【認定こども園・幼稚園・保育所】&#10;有形固定資産減価償却率"/>
        <xdr:cNvSpPr txBox="1"/>
      </xdr:nvSpPr>
      <xdr:spPr>
        <a:xfrm>
          <a:off x="15266043" y="696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7" name="正方形/長方形 3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8" name="正方形/長方形 3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9" name="正方形/長方形 3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0" name="正方形/長方形 3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1" name="正方形/長方形 3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2" name="正方形/長方形 3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3" name="正方形/長方形 3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4" name="正方形/長方形 3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5" name="テキスト ボックス 3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6" name="直線コネクタ 3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7" name="直線コネクタ 33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8" name="テキスト ボックス 33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9" name="直線コネクタ 33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40" name="テキスト ボックス 33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41" name="直線コネクタ 34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42" name="テキスト ボックス 34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3" name="直線コネクタ 34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4" name="テキスト ボックス 34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5" name="直線コネクタ 34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6" name="テキスト ボックス 34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7" name="直線コネクタ 3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8" name="テキスト ボックス 34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137160</xdr:rowOff>
    </xdr:from>
    <xdr:to>
      <xdr:col>32</xdr:col>
      <xdr:colOff>186689</xdr:colOff>
      <xdr:row>40</xdr:row>
      <xdr:rowOff>102870</xdr:rowOff>
    </xdr:to>
    <xdr:cxnSp macro="">
      <xdr:nvCxnSpPr>
        <xdr:cNvPr id="350" name="直線コネクタ 349"/>
        <xdr:cNvCxnSpPr/>
      </xdr:nvCxnSpPr>
      <xdr:spPr>
        <a:xfrm flipV="1">
          <a:off x="22160864" y="562356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106697</xdr:rowOff>
    </xdr:from>
    <xdr:ext cx="469744" cy="259045"/>
    <xdr:sp macro="" textlink="">
      <xdr:nvSpPr>
        <xdr:cNvPr id="351" name="【認定こども園・幼稚園・保育所】&#10;一人当たり面積最小値テキスト"/>
        <xdr:cNvSpPr txBox="1"/>
      </xdr:nvSpPr>
      <xdr:spPr>
        <a:xfrm>
          <a:off x="22250400"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40</xdr:row>
      <xdr:rowOff>102870</xdr:rowOff>
    </xdr:from>
    <xdr:to>
      <xdr:col>32</xdr:col>
      <xdr:colOff>276225</xdr:colOff>
      <xdr:row>40</xdr:row>
      <xdr:rowOff>102870</xdr:rowOff>
    </xdr:to>
    <xdr:cxnSp macro="">
      <xdr:nvCxnSpPr>
        <xdr:cNvPr id="352" name="直線コネクタ 351"/>
        <xdr:cNvCxnSpPr/>
      </xdr:nvCxnSpPr>
      <xdr:spPr>
        <a:xfrm>
          <a:off x="22072600" y="696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83837</xdr:rowOff>
    </xdr:from>
    <xdr:ext cx="469744" cy="259045"/>
    <xdr:sp macro="" textlink="">
      <xdr:nvSpPr>
        <xdr:cNvPr id="353" name="【認定こども園・幼稚園・保育所】&#10;一人当たり面積最大値テキスト"/>
        <xdr:cNvSpPr txBox="1"/>
      </xdr:nvSpPr>
      <xdr:spPr>
        <a:xfrm>
          <a:off x="222504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0.424</a:t>
          </a:r>
          <a:endParaRPr kumimoji="1" lang="ja-JP" altLang="en-US" sz="1000" b="1">
            <a:latin typeface="ＭＳ Ｐゴシック"/>
          </a:endParaRPr>
        </a:p>
      </xdr:txBody>
    </xdr:sp>
    <xdr:clientData/>
  </xdr:oneCellAnchor>
  <xdr:twoCellAnchor>
    <xdr:from>
      <xdr:col>32</xdr:col>
      <xdr:colOff>98425</xdr:colOff>
      <xdr:row>32</xdr:row>
      <xdr:rowOff>137160</xdr:rowOff>
    </xdr:from>
    <xdr:to>
      <xdr:col>32</xdr:col>
      <xdr:colOff>276225</xdr:colOff>
      <xdr:row>32</xdr:row>
      <xdr:rowOff>137160</xdr:rowOff>
    </xdr:to>
    <xdr:cxnSp macro="">
      <xdr:nvCxnSpPr>
        <xdr:cNvPr id="354" name="直線コネクタ 353"/>
        <xdr:cNvCxnSpPr/>
      </xdr:nvCxnSpPr>
      <xdr:spPr>
        <a:xfrm>
          <a:off x="22072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91457</xdr:rowOff>
    </xdr:from>
    <xdr:ext cx="469744" cy="259045"/>
    <xdr:sp macro="" textlink="">
      <xdr:nvSpPr>
        <xdr:cNvPr id="355" name="【認定こども園・幼稚園・保育所】&#10;一人当たり面積平均値テキスト"/>
        <xdr:cNvSpPr txBox="1"/>
      </xdr:nvSpPr>
      <xdr:spPr>
        <a:xfrm>
          <a:off x="22250400" y="6092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0.282</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113030</xdr:rowOff>
    </xdr:from>
    <xdr:to>
      <xdr:col>32</xdr:col>
      <xdr:colOff>238125</xdr:colOff>
      <xdr:row>36</xdr:row>
      <xdr:rowOff>43180</xdr:rowOff>
    </xdr:to>
    <xdr:sp macro="" textlink="">
      <xdr:nvSpPr>
        <xdr:cNvPr id="356" name="フローチャート : 判断 355"/>
        <xdr:cNvSpPr/>
      </xdr:nvSpPr>
      <xdr:spPr>
        <a:xfrm>
          <a:off x="221107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6350</xdr:rowOff>
    </xdr:from>
    <xdr:to>
      <xdr:col>31</xdr:col>
      <xdr:colOff>85725</xdr:colOff>
      <xdr:row>35</xdr:row>
      <xdr:rowOff>107950</xdr:rowOff>
    </xdr:to>
    <xdr:sp macro="" textlink="">
      <xdr:nvSpPr>
        <xdr:cNvPr id="357" name="フローチャート : 判断 356"/>
        <xdr:cNvSpPr/>
      </xdr:nvSpPr>
      <xdr:spPr>
        <a:xfrm>
          <a:off x="212725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8" name="テキスト ボックス 3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9" name="テキスト ボックス 3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0" name="テキスト ボックス 3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1" name="テキスト ボックス 3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2" name="テキスト ボックス 3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158750</xdr:rowOff>
    </xdr:from>
    <xdr:to>
      <xdr:col>31</xdr:col>
      <xdr:colOff>85725</xdr:colOff>
      <xdr:row>38</xdr:row>
      <xdr:rowOff>88900</xdr:rowOff>
    </xdr:to>
    <xdr:sp macro="" textlink="">
      <xdr:nvSpPr>
        <xdr:cNvPr id="363" name="円/楕円 362"/>
        <xdr:cNvSpPr/>
      </xdr:nvSpPr>
      <xdr:spPr>
        <a:xfrm>
          <a:off x="21272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33</xdr:row>
      <xdr:rowOff>124477</xdr:rowOff>
    </xdr:from>
    <xdr:ext cx="469744" cy="259045"/>
    <xdr:sp macro="" textlink="">
      <xdr:nvSpPr>
        <xdr:cNvPr id="364" name="n_1aveValue【認定こども園・幼稚園・保育所】&#10;一人当たり面積"/>
        <xdr:cNvSpPr txBox="1"/>
      </xdr:nvSpPr>
      <xdr:spPr>
        <a:xfrm>
          <a:off x="21075727" y="57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0.310</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80027</xdr:rowOff>
    </xdr:from>
    <xdr:ext cx="469744" cy="259045"/>
    <xdr:sp macro="" textlink="">
      <xdr:nvSpPr>
        <xdr:cNvPr id="365" name="n_1mainValue【認定こども園・幼稚園・保育所】&#10;一人当たり面積"/>
        <xdr:cNvSpPr txBox="1"/>
      </xdr:nvSpPr>
      <xdr:spPr>
        <a:xfrm>
          <a:off x="21075727"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6" name="正方形/長方形 3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7" name="正方形/長方形 3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8" name="正方形/長方形 3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9" name="正方形/長方形 3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0" name="正方形/長方形 3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1" name="正方形/長方形 3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2" name="正方形/長方形 3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3" name="正方形/長方形 37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4" name="テキスト ボックス 37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5" name="直線コネクタ 37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76" name="テキスト ボックス 37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7" name="直線コネクタ 37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8" name="テキスト ボックス 37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9" name="直線コネクタ 37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80" name="テキスト ボックス 37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81" name="直線コネクタ 38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82" name="テキスト ボックス 38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83" name="直線コネクタ 38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84" name="テキスト ボックス 38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5" name="直線コネクタ 38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6" name="テキスト ボックス 38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38862</xdr:rowOff>
    </xdr:from>
    <xdr:to>
      <xdr:col>23</xdr:col>
      <xdr:colOff>516889</xdr:colOff>
      <xdr:row>64</xdr:row>
      <xdr:rowOff>34290</xdr:rowOff>
    </xdr:to>
    <xdr:cxnSp macro="">
      <xdr:nvCxnSpPr>
        <xdr:cNvPr id="388" name="直線コネクタ 387"/>
        <xdr:cNvCxnSpPr/>
      </xdr:nvCxnSpPr>
      <xdr:spPr>
        <a:xfrm flipV="1">
          <a:off x="16318864" y="9468612"/>
          <a:ext cx="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38117</xdr:rowOff>
    </xdr:from>
    <xdr:ext cx="405111" cy="259045"/>
    <xdr:sp macro="" textlink="">
      <xdr:nvSpPr>
        <xdr:cNvPr id="389" name="【学校施設】&#10;有形固定資産減価償却率最小値テキスト"/>
        <xdr:cNvSpPr txBox="1"/>
      </xdr:nvSpPr>
      <xdr:spPr>
        <a:xfrm>
          <a:off x="16408400" y="1101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23</xdr:col>
      <xdr:colOff>428625</xdr:colOff>
      <xdr:row>64</xdr:row>
      <xdr:rowOff>34290</xdr:rowOff>
    </xdr:from>
    <xdr:to>
      <xdr:col>23</xdr:col>
      <xdr:colOff>606425</xdr:colOff>
      <xdr:row>64</xdr:row>
      <xdr:rowOff>34290</xdr:rowOff>
    </xdr:to>
    <xdr:cxnSp macro="">
      <xdr:nvCxnSpPr>
        <xdr:cNvPr id="390" name="直線コネクタ 389"/>
        <xdr:cNvCxnSpPr/>
      </xdr:nvCxnSpPr>
      <xdr:spPr>
        <a:xfrm>
          <a:off x="16230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156989</xdr:rowOff>
    </xdr:from>
    <xdr:ext cx="405111" cy="259045"/>
    <xdr:sp macro="" textlink="">
      <xdr:nvSpPr>
        <xdr:cNvPr id="391" name="【学校施設】&#10;有形固定資産減価償却率最大値テキスト"/>
        <xdr:cNvSpPr txBox="1"/>
      </xdr:nvSpPr>
      <xdr:spPr>
        <a:xfrm>
          <a:off x="16408400" y="924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428625</xdr:colOff>
      <xdr:row>55</xdr:row>
      <xdr:rowOff>38862</xdr:rowOff>
    </xdr:from>
    <xdr:to>
      <xdr:col>23</xdr:col>
      <xdr:colOff>606425</xdr:colOff>
      <xdr:row>55</xdr:row>
      <xdr:rowOff>38862</xdr:rowOff>
    </xdr:to>
    <xdr:cxnSp macro="">
      <xdr:nvCxnSpPr>
        <xdr:cNvPr id="392" name="直線コネクタ 391"/>
        <xdr:cNvCxnSpPr/>
      </xdr:nvCxnSpPr>
      <xdr:spPr>
        <a:xfrm>
          <a:off x="16230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99077</xdr:rowOff>
    </xdr:from>
    <xdr:ext cx="405111" cy="259045"/>
    <xdr:sp macro="" textlink="">
      <xdr:nvSpPr>
        <xdr:cNvPr id="393" name="【学校施設】&#10;有形固定資産減価償却率平均値テキスト"/>
        <xdr:cNvSpPr txBox="1"/>
      </xdr:nvSpPr>
      <xdr:spPr>
        <a:xfrm>
          <a:off x="16408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120650</xdr:rowOff>
    </xdr:from>
    <xdr:to>
      <xdr:col>23</xdr:col>
      <xdr:colOff>568325</xdr:colOff>
      <xdr:row>59</xdr:row>
      <xdr:rowOff>50800</xdr:rowOff>
    </xdr:to>
    <xdr:sp macro="" textlink="">
      <xdr:nvSpPr>
        <xdr:cNvPr id="394" name="フローチャート : 判断 393"/>
        <xdr:cNvSpPr/>
      </xdr:nvSpPr>
      <xdr:spPr>
        <a:xfrm>
          <a:off x="16268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22352</xdr:rowOff>
    </xdr:from>
    <xdr:to>
      <xdr:col>22</xdr:col>
      <xdr:colOff>415925</xdr:colOff>
      <xdr:row>59</xdr:row>
      <xdr:rowOff>123952</xdr:rowOff>
    </xdr:to>
    <xdr:sp macro="" textlink="">
      <xdr:nvSpPr>
        <xdr:cNvPr id="395" name="フローチャート : 判断 394"/>
        <xdr:cNvSpPr/>
      </xdr:nvSpPr>
      <xdr:spPr>
        <a:xfrm>
          <a:off x="15430500" y="1013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6" name="テキスト ボックス 3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7" name="テキスト ボックス 3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8" name="テキスト ボックス 3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9" name="テキスト ボックス 3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0" name="テキスト ボックス 3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97790</xdr:rowOff>
    </xdr:from>
    <xdr:to>
      <xdr:col>22</xdr:col>
      <xdr:colOff>415925</xdr:colOff>
      <xdr:row>63</xdr:row>
      <xdr:rowOff>27940</xdr:rowOff>
    </xdr:to>
    <xdr:sp macro="" textlink="">
      <xdr:nvSpPr>
        <xdr:cNvPr id="401" name="円/楕円 400"/>
        <xdr:cNvSpPr/>
      </xdr:nvSpPr>
      <xdr:spPr>
        <a:xfrm>
          <a:off x="15430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140479</xdr:rowOff>
    </xdr:from>
    <xdr:ext cx="405111" cy="259045"/>
    <xdr:sp macro="" textlink="">
      <xdr:nvSpPr>
        <xdr:cNvPr id="402" name="n_1aveValue【学校施設】&#10;有形固定資産減価償却率"/>
        <xdr:cNvSpPr txBox="1"/>
      </xdr:nvSpPr>
      <xdr:spPr>
        <a:xfrm>
          <a:off x="15266043" y="991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19067</xdr:rowOff>
    </xdr:from>
    <xdr:ext cx="405111" cy="259045"/>
    <xdr:sp macro="" textlink="">
      <xdr:nvSpPr>
        <xdr:cNvPr id="403" name="n_1mainValue【学校施設】&#10;有形固定資産減価償却率"/>
        <xdr:cNvSpPr txBox="1"/>
      </xdr:nvSpPr>
      <xdr:spPr>
        <a:xfrm>
          <a:off x="15266043"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4" name="正方形/長方形 40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5" name="正方形/長方形 40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6" name="正方形/長方形 40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7" name="正方形/長方形 40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8" name="正方形/長方形 40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9" name="正方形/長方形 40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0" name="正方形/長方形 40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1" name="正方形/長方形 41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2" name="テキスト ボックス 41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3" name="直線コネクタ 41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4" name="テキスト ボックス 41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5" name="直線コネクタ 41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6" name="テキスト ボックス 41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7" name="直線コネクタ 41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8" name="テキスト ボックス 41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9" name="直線コネクタ 41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20" name="テキスト ボックス 41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21" name="直線コネクタ 42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22" name="テキスト ボックス 42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3" name="直線コネクタ 42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4" name="テキスト ボックス 42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5" name="直線コネクタ 42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6" name="テキスト ボックス 42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93726</xdr:rowOff>
    </xdr:from>
    <xdr:to>
      <xdr:col>32</xdr:col>
      <xdr:colOff>186689</xdr:colOff>
      <xdr:row>63</xdr:row>
      <xdr:rowOff>165354</xdr:rowOff>
    </xdr:to>
    <xdr:cxnSp macro="">
      <xdr:nvCxnSpPr>
        <xdr:cNvPr id="428" name="直線コネクタ 427"/>
        <xdr:cNvCxnSpPr/>
      </xdr:nvCxnSpPr>
      <xdr:spPr>
        <a:xfrm flipV="1">
          <a:off x="22160864" y="9523476"/>
          <a:ext cx="0" cy="1443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429"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430" name="直線コネクタ 429"/>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40403</xdr:rowOff>
    </xdr:from>
    <xdr:ext cx="469744" cy="259045"/>
    <xdr:sp macro="" textlink="">
      <xdr:nvSpPr>
        <xdr:cNvPr id="431" name="【学校施設】&#10;一人当たり面積最大値テキスト"/>
        <xdr:cNvSpPr txBox="1"/>
      </xdr:nvSpPr>
      <xdr:spPr>
        <a:xfrm>
          <a:off x="22250400" y="929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3.002</a:t>
          </a:r>
          <a:endParaRPr kumimoji="1" lang="ja-JP" altLang="en-US" sz="1000" b="1">
            <a:latin typeface="ＭＳ Ｐゴシック"/>
          </a:endParaRPr>
        </a:p>
      </xdr:txBody>
    </xdr:sp>
    <xdr:clientData/>
  </xdr:oneCellAnchor>
  <xdr:twoCellAnchor>
    <xdr:from>
      <xdr:col>32</xdr:col>
      <xdr:colOff>98425</xdr:colOff>
      <xdr:row>55</xdr:row>
      <xdr:rowOff>93726</xdr:rowOff>
    </xdr:from>
    <xdr:to>
      <xdr:col>32</xdr:col>
      <xdr:colOff>276225</xdr:colOff>
      <xdr:row>55</xdr:row>
      <xdr:rowOff>93726</xdr:rowOff>
    </xdr:to>
    <xdr:cxnSp macro="">
      <xdr:nvCxnSpPr>
        <xdr:cNvPr id="432" name="直線コネクタ 431"/>
        <xdr:cNvCxnSpPr/>
      </xdr:nvCxnSpPr>
      <xdr:spPr>
        <a:xfrm>
          <a:off x="22072600" y="952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117365</xdr:rowOff>
    </xdr:from>
    <xdr:ext cx="469744" cy="259045"/>
    <xdr:sp macro="" textlink="">
      <xdr:nvSpPr>
        <xdr:cNvPr id="433" name="【学校施設】&#10;一人当たり面積平均値テキスト"/>
        <xdr:cNvSpPr txBox="1"/>
      </xdr:nvSpPr>
      <xdr:spPr>
        <a:xfrm>
          <a:off x="22250400" y="10061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138938</xdr:rowOff>
    </xdr:from>
    <xdr:to>
      <xdr:col>32</xdr:col>
      <xdr:colOff>238125</xdr:colOff>
      <xdr:row>59</xdr:row>
      <xdr:rowOff>69088</xdr:rowOff>
    </xdr:to>
    <xdr:sp macro="" textlink="">
      <xdr:nvSpPr>
        <xdr:cNvPr id="434" name="フローチャート : 判断 433"/>
        <xdr:cNvSpPr/>
      </xdr:nvSpPr>
      <xdr:spPr>
        <a:xfrm>
          <a:off x="221107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57</xdr:row>
      <xdr:rowOff>129794</xdr:rowOff>
    </xdr:from>
    <xdr:to>
      <xdr:col>31</xdr:col>
      <xdr:colOff>85725</xdr:colOff>
      <xdr:row>58</xdr:row>
      <xdr:rowOff>59944</xdr:rowOff>
    </xdr:to>
    <xdr:sp macro="" textlink="">
      <xdr:nvSpPr>
        <xdr:cNvPr id="435" name="フローチャート : 判断 434"/>
        <xdr:cNvSpPr/>
      </xdr:nvSpPr>
      <xdr:spPr>
        <a:xfrm>
          <a:off x="21272500" y="990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6" name="テキスト ボックス 43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7" name="テキスト ボックス 43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8" name="テキスト ボックス 43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9" name="テキスト ボックス 43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0" name="テキスト ボックス 43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74168</xdr:rowOff>
    </xdr:from>
    <xdr:to>
      <xdr:col>31</xdr:col>
      <xdr:colOff>85725</xdr:colOff>
      <xdr:row>62</xdr:row>
      <xdr:rowOff>4318</xdr:rowOff>
    </xdr:to>
    <xdr:sp macro="" textlink="">
      <xdr:nvSpPr>
        <xdr:cNvPr id="441" name="円/楕円 440"/>
        <xdr:cNvSpPr/>
      </xdr:nvSpPr>
      <xdr:spPr>
        <a:xfrm>
          <a:off x="21272500" y="1053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76471</xdr:rowOff>
    </xdr:from>
    <xdr:ext cx="469744" cy="259045"/>
    <xdr:sp macro="" textlink="">
      <xdr:nvSpPr>
        <xdr:cNvPr id="442" name="n_1aveValue【学校施設】&#10;一人当たり面積"/>
        <xdr:cNvSpPr txBox="1"/>
      </xdr:nvSpPr>
      <xdr:spPr>
        <a:xfrm>
          <a:off x="21075727" y="967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2.438</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166895</xdr:rowOff>
    </xdr:from>
    <xdr:ext cx="469744" cy="259045"/>
    <xdr:sp macro="" textlink="">
      <xdr:nvSpPr>
        <xdr:cNvPr id="443" name="n_1mainValue【学校施設】&#10;一人当たり面積"/>
        <xdr:cNvSpPr txBox="1"/>
      </xdr:nvSpPr>
      <xdr:spPr>
        <a:xfrm>
          <a:off x="21075727" y="1062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4" name="正方形/長方形 4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5" name="正方形/長方形 4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6" name="正方形/長方形 4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7" name="正方形/長方形 4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8" name="正方形/長方形 4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9" name="正方形/長方形 4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0" name="正方形/長方形 4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1" name="正方形/長方形 45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2" name="正方形/長方形 4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3" name="正方形/長方形 4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4" name="正方形/長方形 4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5" name="正方形/長方形 4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6" name="正方形/長方形 4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7" name="正方形/長方形 4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8" name="正方形/長方形 4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9" name="正方形/長方形 45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0" name="正方形/長方形 4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1" name="正方形/長方形 4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2" name="正方形/長方形 4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3" name="正方形/長方形 4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4" name="正方形/長方形 4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5" name="正方形/長方形 4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6" name="正方形/長方形 4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7" name="正方形/長方形 466"/>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468" name="正方形/長方形 4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9" name="正方形/長方形 4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70" name="正方形/長方形 4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71" name="正方形/長方形 4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72" name="正方形/長方形 4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73" name="正方形/長方形 4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74" name="正方形/長方形 4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75" name="正方形/長方形 47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76" name="正方形/長方形 4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7" name="正方形/長方形 4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8" name="テキスト ボックス 4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類似団体と比較して特に有形固定資産減価償却率が高くなっている施設は橋りょうであり、道路はほぼ類似団体と近く、学校施設、公共住宅は類似団体に比べ低い償却率となっている。</a:t>
          </a:r>
        </a:p>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に策定した「公共施設等総合管理計画」では、橋りょうは、橋梁長寿命化修繕計画に沿って、計画的かつ予防的な修繕を図るとともに、道路の延長の縮減に伴い本数の縮減を検討する。学校施設は今後小中一貫教育推進事業に基づき、学校施設の在り方等の検討を行う。公営住宅は平成</a:t>
          </a:r>
          <a:r>
            <a:rPr kumimoji="1" lang="en-US" altLang="ja-JP" sz="1300">
              <a:latin typeface="ＭＳ Ｐゴシック"/>
            </a:rPr>
            <a:t>32</a:t>
          </a:r>
          <a:r>
            <a:rPr kumimoji="1" lang="ja-JP" altLang="en-US" sz="1300">
              <a:latin typeface="ＭＳ Ｐゴシック"/>
            </a:rPr>
            <a:t>、</a:t>
          </a:r>
          <a:r>
            <a:rPr kumimoji="1" lang="en-US" altLang="ja-JP" sz="1300">
              <a:latin typeface="ＭＳ Ｐゴシック"/>
            </a:rPr>
            <a:t>37</a:t>
          </a:r>
          <a:r>
            <a:rPr kumimoji="1" lang="ja-JP" altLang="en-US" sz="1300">
              <a:latin typeface="ＭＳ Ｐゴシック"/>
            </a:rPr>
            <a:t>年度までに個別計画を策定し、用途廃止、利用検討を行う。</a:t>
          </a:r>
        </a:p>
        <a:p>
          <a:r>
            <a:rPr kumimoji="1" lang="ja-JP" altLang="en-US" sz="1300">
              <a:latin typeface="ＭＳ Ｐゴシック"/>
            </a:rPr>
            <a:t>このような取り組みにより、「公共施設等総合管理計画」で定めた「平成</a:t>
          </a:r>
          <a:r>
            <a:rPr kumimoji="1" lang="en-US" altLang="ja-JP" sz="1300">
              <a:latin typeface="ＭＳ Ｐゴシック"/>
            </a:rPr>
            <a:t>42</a:t>
          </a:r>
          <a:r>
            <a:rPr kumimoji="1" lang="ja-JP" altLang="en-US" sz="1300">
              <a:latin typeface="ＭＳ Ｐゴシック"/>
            </a:rPr>
            <a:t>年度までに公共施設等の総延床面積</a:t>
          </a:r>
          <a:r>
            <a:rPr kumimoji="1" lang="en-US" altLang="ja-JP" sz="1300">
              <a:latin typeface="ＭＳ Ｐゴシック"/>
            </a:rPr>
            <a:t>5</a:t>
          </a:r>
          <a:r>
            <a:rPr kumimoji="1" lang="ja-JP" altLang="en-US" sz="1300">
              <a:latin typeface="ＭＳ Ｐゴシック"/>
            </a:rPr>
            <a:t>％」の縮減目標の達成をめざす。</a:t>
          </a: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京都府宇治田原町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9,510
9,334
58.16
4,427,847
4,273,635
114,022
2,830,569
4,322,479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133350</xdr:rowOff>
    </xdr:from>
    <xdr:to>
      <xdr:col>7</xdr:col>
      <xdr:colOff>638175</xdr:colOff>
      <xdr:row>42</xdr:row>
      <xdr:rowOff>133350</xdr:rowOff>
    </xdr:to>
    <xdr:cxnSp macro="">
      <xdr:nvCxnSpPr>
        <xdr:cNvPr id="44" name="直線コネクタ 43"/>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162577</xdr:rowOff>
    </xdr:from>
    <xdr:ext cx="403059" cy="259045"/>
    <xdr:sp macro="" textlink="">
      <xdr:nvSpPr>
        <xdr:cNvPr id="45" name="テキスト ボックス 44"/>
        <xdr:cNvSpPr txBox="1"/>
      </xdr:nvSpPr>
      <xdr:spPr>
        <a:xfrm>
          <a:off x="358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6" name="直線コネクタ 45"/>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7" name="テキスト ボックス 46"/>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76200</xdr:rowOff>
    </xdr:from>
    <xdr:to>
      <xdr:col>7</xdr:col>
      <xdr:colOff>638175</xdr:colOff>
      <xdr:row>39</xdr:row>
      <xdr:rowOff>76200</xdr:rowOff>
    </xdr:to>
    <xdr:cxnSp macro="">
      <xdr:nvCxnSpPr>
        <xdr:cNvPr id="48" name="直線コネクタ 47"/>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105427</xdr:rowOff>
    </xdr:from>
    <xdr:ext cx="403059" cy="259045"/>
    <xdr:sp macro="" textlink="">
      <xdr:nvSpPr>
        <xdr:cNvPr id="49" name="テキスト ボックス 48"/>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50" name="直線コネクタ 49"/>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51" name="テキスト ボックス 50"/>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19050</xdr:rowOff>
    </xdr:from>
    <xdr:to>
      <xdr:col>7</xdr:col>
      <xdr:colOff>638175</xdr:colOff>
      <xdr:row>36</xdr:row>
      <xdr:rowOff>19050</xdr:rowOff>
    </xdr:to>
    <xdr:cxnSp macro="">
      <xdr:nvCxnSpPr>
        <xdr:cNvPr id="52" name="直線コネクタ 51"/>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48277</xdr:rowOff>
    </xdr:from>
    <xdr:ext cx="403059" cy="259045"/>
    <xdr:sp macro="" textlink="">
      <xdr:nvSpPr>
        <xdr:cNvPr id="53" name="テキスト ボックス 52"/>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54" name="直線コネクタ 53"/>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55" name="テキスト ボックス 54"/>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32</xdr:row>
      <xdr:rowOff>133350</xdr:rowOff>
    </xdr:from>
    <xdr:to>
      <xdr:col>7</xdr:col>
      <xdr:colOff>638175</xdr:colOff>
      <xdr:row>32</xdr:row>
      <xdr:rowOff>133350</xdr:rowOff>
    </xdr:to>
    <xdr:cxnSp macro="">
      <xdr:nvCxnSpPr>
        <xdr:cNvPr id="56" name="直線コネクタ 55"/>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31</xdr:row>
      <xdr:rowOff>162577</xdr:rowOff>
    </xdr:from>
    <xdr:ext cx="403059" cy="259045"/>
    <xdr:sp macro="" textlink="">
      <xdr:nvSpPr>
        <xdr:cNvPr id="57" name="テキスト ボックス 56"/>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8" name="直線コネクタ 57"/>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9" name="テキスト ボックス 58"/>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60"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76200</xdr:rowOff>
    </xdr:from>
    <xdr:to>
      <xdr:col>6</xdr:col>
      <xdr:colOff>510540</xdr:colOff>
      <xdr:row>41</xdr:row>
      <xdr:rowOff>119063</xdr:rowOff>
    </xdr:to>
    <xdr:cxnSp macro="">
      <xdr:nvCxnSpPr>
        <xdr:cNvPr id="61" name="直線コネクタ 60"/>
        <xdr:cNvCxnSpPr/>
      </xdr:nvCxnSpPr>
      <xdr:spPr>
        <a:xfrm flipV="1">
          <a:off x="4634865" y="573405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122890</xdr:rowOff>
    </xdr:from>
    <xdr:ext cx="405111" cy="259045"/>
    <xdr:sp macro="" textlink="">
      <xdr:nvSpPr>
        <xdr:cNvPr id="62" name="【図書館】&#10;有形固定資産減価償却率最小値テキスト"/>
        <xdr:cNvSpPr txBox="1"/>
      </xdr:nvSpPr>
      <xdr:spPr>
        <a:xfrm>
          <a:off x="4724400" y="715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6</xdr:col>
      <xdr:colOff>422275</xdr:colOff>
      <xdr:row>41</xdr:row>
      <xdr:rowOff>119063</xdr:rowOff>
    </xdr:from>
    <xdr:to>
      <xdr:col>6</xdr:col>
      <xdr:colOff>600075</xdr:colOff>
      <xdr:row>41</xdr:row>
      <xdr:rowOff>119063</xdr:rowOff>
    </xdr:to>
    <xdr:cxnSp macro="">
      <xdr:nvCxnSpPr>
        <xdr:cNvPr id="63" name="直線コネクタ 62"/>
        <xdr:cNvCxnSpPr/>
      </xdr:nvCxnSpPr>
      <xdr:spPr>
        <a:xfrm>
          <a:off x="4546600" y="7148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22877</xdr:rowOff>
    </xdr:from>
    <xdr:ext cx="405111" cy="259045"/>
    <xdr:sp macro="" textlink="">
      <xdr:nvSpPr>
        <xdr:cNvPr id="64" name="【図書館】&#10;有形固定資産減価償却率最大値テキスト"/>
        <xdr:cNvSpPr txBox="1"/>
      </xdr:nvSpPr>
      <xdr:spPr>
        <a:xfrm>
          <a:off x="47244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6</xdr:col>
      <xdr:colOff>422275</xdr:colOff>
      <xdr:row>33</xdr:row>
      <xdr:rowOff>76200</xdr:rowOff>
    </xdr:from>
    <xdr:to>
      <xdr:col>6</xdr:col>
      <xdr:colOff>600075</xdr:colOff>
      <xdr:row>33</xdr:row>
      <xdr:rowOff>76200</xdr:rowOff>
    </xdr:to>
    <xdr:cxnSp macro="">
      <xdr:nvCxnSpPr>
        <xdr:cNvPr id="65" name="直線コネクタ 64"/>
        <xdr:cNvCxnSpPr/>
      </xdr:nvCxnSpPr>
      <xdr:spPr>
        <a:xfrm>
          <a:off x="4546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23830</xdr:rowOff>
    </xdr:from>
    <xdr:ext cx="405111" cy="259045"/>
    <xdr:sp macro="" textlink="">
      <xdr:nvSpPr>
        <xdr:cNvPr id="66" name="【図書館】&#10;有形固定資産減価償却率平均値テキスト"/>
        <xdr:cNvSpPr txBox="1"/>
      </xdr:nvSpPr>
      <xdr:spPr>
        <a:xfrm>
          <a:off x="4724400" y="6710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45403</xdr:rowOff>
    </xdr:from>
    <xdr:to>
      <xdr:col>6</xdr:col>
      <xdr:colOff>561975</xdr:colOff>
      <xdr:row>39</xdr:row>
      <xdr:rowOff>147003</xdr:rowOff>
    </xdr:to>
    <xdr:sp macro="" textlink="">
      <xdr:nvSpPr>
        <xdr:cNvPr id="67" name="フローチャート : 判断 66"/>
        <xdr:cNvSpPr/>
      </xdr:nvSpPr>
      <xdr:spPr>
        <a:xfrm>
          <a:off x="4584700" y="673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40</xdr:row>
      <xdr:rowOff>62547</xdr:rowOff>
    </xdr:from>
    <xdr:to>
      <xdr:col>5</xdr:col>
      <xdr:colOff>409575</xdr:colOff>
      <xdr:row>40</xdr:row>
      <xdr:rowOff>164147</xdr:rowOff>
    </xdr:to>
    <xdr:sp macro="" textlink="">
      <xdr:nvSpPr>
        <xdr:cNvPr id="68" name="フローチャート : 判断 67"/>
        <xdr:cNvSpPr/>
      </xdr:nvSpPr>
      <xdr:spPr>
        <a:xfrm>
          <a:off x="3746500" y="6920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155274</xdr:rowOff>
    </xdr:from>
    <xdr:ext cx="405111" cy="259045"/>
    <xdr:sp macro="" textlink="">
      <xdr:nvSpPr>
        <xdr:cNvPr id="69" name="n_1aveValue【図書館】&#10;有形固定資産減価償却率"/>
        <xdr:cNvSpPr txBox="1"/>
      </xdr:nvSpPr>
      <xdr:spPr>
        <a:xfrm>
          <a:off x="3582043" y="7013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25400</xdr:rowOff>
    </xdr:from>
    <xdr:to>
      <xdr:col>5</xdr:col>
      <xdr:colOff>409575</xdr:colOff>
      <xdr:row>40</xdr:row>
      <xdr:rowOff>127000</xdr:rowOff>
    </xdr:to>
    <xdr:sp macro="" textlink="">
      <xdr:nvSpPr>
        <xdr:cNvPr id="75" name="円/楕円 74"/>
        <xdr:cNvSpPr/>
      </xdr:nvSpPr>
      <xdr:spPr>
        <a:xfrm>
          <a:off x="3746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143527</xdr:rowOff>
    </xdr:from>
    <xdr:ext cx="405111" cy="259045"/>
    <xdr:sp macro="" textlink="">
      <xdr:nvSpPr>
        <xdr:cNvPr id="76" name="n_1mainValue【図書館】&#10;有形固定資産減価償却率"/>
        <xdr:cNvSpPr txBox="1"/>
      </xdr:nvSpPr>
      <xdr:spPr>
        <a:xfrm>
          <a:off x="3582043" y="665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7" name="テキスト ボックス 8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7" name="テキスト ボックス 9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9" name="テキスト ボックス 9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24493</xdr:rowOff>
    </xdr:from>
    <xdr:to>
      <xdr:col>15</xdr:col>
      <xdr:colOff>180340</xdr:colOff>
      <xdr:row>42</xdr:row>
      <xdr:rowOff>92528</xdr:rowOff>
    </xdr:to>
    <xdr:cxnSp macro="">
      <xdr:nvCxnSpPr>
        <xdr:cNvPr id="103" name="直線コネクタ 102"/>
        <xdr:cNvCxnSpPr/>
      </xdr:nvCxnSpPr>
      <xdr:spPr>
        <a:xfrm flipV="1">
          <a:off x="10476865" y="5682343"/>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96355</xdr:rowOff>
    </xdr:from>
    <xdr:ext cx="469744" cy="259045"/>
    <xdr:sp macro="" textlink="">
      <xdr:nvSpPr>
        <xdr:cNvPr id="104" name="【図書館】&#10;一人当たり面積最小値テキスト"/>
        <xdr:cNvSpPr txBox="1"/>
      </xdr:nvSpPr>
      <xdr:spPr>
        <a:xfrm>
          <a:off x="105664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42</xdr:row>
      <xdr:rowOff>92528</xdr:rowOff>
    </xdr:from>
    <xdr:to>
      <xdr:col>15</xdr:col>
      <xdr:colOff>269875</xdr:colOff>
      <xdr:row>42</xdr:row>
      <xdr:rowOff>92528</xdr:rowOff>
    </xdr:to>
    <xdr:cxnSp macro="">
      <xdr:nvCxnSpPr>
        <xdr:cNvPr id="105" name="直線コネクタ 104"/>
        <xdr:cNvCxnSpPr/>
      </xdr:nvCxnSpPr>
      <xdr:spPr>
        <a:xfrm>
          <a:off x="10388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142620</xdr:rowOff>
    </xdr:from>
    <xdr:ext cx="469744" cy="259045"/>
    <xdr:sp macro="" textlink="">
      <xdr:nvSpPr>
        <xdr:cNvPr id="106" name="【図書館】&#10;一人当たり面積最大値テキスト"/>
        <xdr:cNvSpPr txBox="1"/>
      </xdr:nvSpPr>
      <xdr:spPr>
        <a:xfrm>
          <a:off x="10566400" y="545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0.178</a:t>
          </a:r>
          <a:endParaRPr kumimoji="1" lang="ja-JP" altLang="en-US" sz="1000" b="1">
            <a:latin typeface="ＭＳ Ｐゴシック"/>
          </a:endParaRPr>
        </a:p>
      </xdr:txBody>
    </xdr:sp>
    <xdr:clientData/>
  </xdr:oneCellAnchor>
  <xdr:twoCellAnchor>
    <xdr:from>
      <xdr:col>15</xdr:col>
      <xdr:colOff>92075</xdr:colOff>
      <xdr:row>33</xdr:row>
      <xdr:rowOff>24493</xdr:rowOff>
    </xdr:from>
    <xdr:to>
      <xdr:col>15</xdr:col>
      <xdr:colOff>269875</xdr:colOff>
      <xdr:row>33</xdr:row>
      <xdr:rowOff>24493</xdr:rowOff>
    </xdr:to>
    <xdr:cxnSp macro="">
      <xdr:nvCxnSpPr>
        <xdr:cNvPr id="107" name="直線コネクタ 106"/>
        <xdr:cNvCxnSpPr/>
      </xdr:nvCxnSpPr>
      <xdr:spPr>
        <a:xfrm>
          <a:off x="10388600" y="568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60977</xdr:rowOff>
    </xdr:from>
    <xdr:ext cx="469744" cy="259045"/>
    <xdr:sp macro="" textlink="">
      <xdr:nvSpPr>
        <xdr:cNvPr id="108" name="【図書館】&#10;一人当たり面積平均値テキスト"/>
        <xdr:cNvSpPr txBox="1"/>
      </xdr:nvSpPr>
      <xdr:spPr>
        <a:xfrm>
          <a:off x="1056640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82550</xdr:rowOff>
    </xdr:from>
    <xdr:to>
      <xdr:col>15</xdr:col>
      <xdr:colOff>231775</xdr:colOff>
      <xdr:row>38</xdr:row>
      <xdr:rowOff>12700</xdr:rowOff>
    </xdr:to>
    <xdr:sp macro="" textlink="">
      <xdr:nvSpPr>
        <xdr:cNvPr id="109" name="フローチャート : 判断 108"/>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35</xdr:row>
      <xdr:rowOff>131536</xdr:rowOff>
    </xdr:from>
    <xdr:to>
      <xdr:col>14</xdr:col>
      <xdr:colOff>79375</xdr:colOff>
      <xdr:row>36</xdr:row>
      <xdr:rowOff>61686</xdr:rowOff>
    </xdr:to>
    <xdr:sp macro="" textlink="">
      <xdr:nvSpPr>
        <xdr:cNvPr id="110" name="フローチャート : 判断 109"/>
        <xdr:cNvSpPr/>
      </xdr:nvSpPr>
      <xdr:spPr>
        <a:xfrm>
          <a:off x="9588500" y="61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34</xdr:row>
      <xdr:rowOff>78213</xdr:rowOff>
    </xdr:from>
    <xdr:ext cx="469744" cy="259045"/>
    <xdr:sp macro="" textlink="">
      <xdr:nvSpPr>
        <xdr:cNvPr id="111" name="n_1aveValue【図書館】&#10;一人当たり面積"/>
        <xdr:cNvSpPr txBox="1"/>
      </xdr:nvSpPr>
      <xdr:spPr>
        <a:xfrm>
          <a:off x="9391727" y="590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0.132</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82550</xdr:rowOff>
    </xdr:from>
    <xdr:to>
      <xdr:col>14</xdr:col>
      <xdr:colOff>79375</xdr:colOff>
      <xdr:row>42</xdr:row>
      <xdr:rowOff>12700</xdr:rowOff>
    </xdr:to>
    <xdr:sp macro="" textlink="">
      <xdr:nvSpPr>
        <xdr:cNvPr id="117" name="円/楕円 116"/>
        <xdr:cNvSpPr/>
      </xdr:nvSpPr>
      <xdr:spPr>
        <a:xfrm>
          <a:off x="9588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42</xdr:row>
      <xdr:rowOff>3827</xdr:rowOff>
    </xdr:from>
    <xdr:ext cx="469744" cy="259045"/>
    <xdr:sp macro="" textlink="">
      <xdr:nvSpPr>
        <xdr:cNvPr id="118" name="n_1mainValue【図書館】&#10;一人当たり面積"/>
        <xdr:cNvSpPr txBox="1"/>
      </xdr:nvSpPr>
      <xdr:spPr>
        <a:xfrm>
          <a:off x="93917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9" name="テキスト ボックス 12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130" name="直線コネクタ 129"/>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131" name="テキスト ボックス 130"/>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32" name="直線コネクタ 131"/>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33" name="テキスト ボックス 132"/>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134" name="直線コネクタ 133"/>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135" name="テキスト ボックス 134"/>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138" name="直線コネクタ 137"/>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139" name="テキスト ボックス 138"/>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40" name="直線コネクタ 139"/>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41" name="テキスト ボックス 140"/>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142" name="直線コネクタ 141"/>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29227</xdr:rowOff>
    </xdr:from>
    <xdr:ext cx="467179" cy="259045"/>
    <xdr:sp macro="" textlink="">
      <xdr:nvSpPr>
        <xdr:cNvPr id="143" name="テキスト ボックス 142"/>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137160</xdr:rowOff>
    </xdr:from>
    <xdr:to>
      <xdr:col>6</xdr:col>
      <xdr:colOff>510540</xdr:colOff>
      <xdr:row>63</xdr:row>
      <xdr:rowOff>145732</xdr:rowOff>
    </xdr:to>
    <xdr:cxnSp macro="">
      <xdr:nvCxnSpPr>
        <xdr:cNvPr id="147" name="直線コネクタ 146"/>
        <xdr:cNvCxnSpPr/>
      </xdr:nvCxnSpPr>
      <xdr:spPr>
        <a:xfrm flipV="1">
          <a:off x="4634865" y="9566910"/>
          <a:ext cx="0" cy="138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149559</xdr:rowOff>
    </xdr:from>
    <xdr:ext cx="405111" cy="259045"/>
    <xdr:sp macro="" textlink="">
      <xdr:nvSpPr>
        <xdr:cNvPr id="148" name="【体育館・プール】&#10;有形固定資産減価償却率最小値テキスト"/>
        <xdr:cNvSpPr txBox="1"/>
      </xdr:nvSpPr>
      <xdr:spPr>
        <a:xfrm>
          <a:off x="4724400" y="10950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422275</xdr:colOff>
      <xdr:row>63</xdr:row>
      <xdr:rowOff>145732</xdr:rowOff>
    </xdr:from>
    <xdr:to>
      <xdr:col>6</xdr:col>
      <xdr:colOff>600075</xdr:colOff>
      <xdr:row>63</xdr:row>
      <xdr:rowOff>145732</xdr:rowOff>
    </xdr:to>
    <xdr:cxnSp macro="">
      <xdr:nvCxnSpPr>
        <xdr:cNvPr id="149" name="直線コネクタ 148"/>
        <xdr:cNvCxnSpPr/>
      </xdr:nvCxnSpPr>
      <xdr:spPr>
        <a:xfrm>
          <a:off x="4546600" y="10947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83837</xdr:rowOff>
    </xdr:from>
    <xdr:ext cx="405111" cy="259045"/>
    <xdr:sp macro="" textlink="">
      <xdr:nvSpPr>
        <xdr:cNvPr id="150" name="【体育館・プール】&#10;有形固定資産減価償却率最大値テキスト"/>
        <xdr:cNvSpPr txBox="1"/>
      </xdr:nvSpPr>
      <xdr:spPr>
        <a:xfrm>
          <a:off x="47244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6</xdr:col>
      <xdr:colOff>422275</xdr:colOff>
      <xdr:row>55</xdr:row>
      <xdr:rowOff>137160</xdr:rowOff>
    </xdr:from>
    <xdr:to>
      <xdr:col>6</xdr:col>
      <xdr:colOff>600075</xdr:colOff>
      <xdr:row>55</xdr:row>
      <xdr:rowOff>137160</xdr:rowOff>
    </xdr:to>
    <xdr:cxnSp macro="">
      <xdr:nvCxnSpPr>
        <xdr:cNvPr id="151" name="直線コネクタ 150"/>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13352</xdr:rowOff>
    </xdr:from>
    <xdr:ext cx="405111" cy="259045"/>
    <xdr:sp macro="" textlink="">
      <xdr:nvSpPr>
        <xdr:cNvPr id="152" name="【体育館・プール】&#10;有形固定資産減価償却率平均値テキスト"/>
        <xdr:cNvSpPr txBox="1"/>
      </xdr:nvSpPr>
      <xdr:spPr>
        <a:xfrm>
          <a:off x="4724400" y="1030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34925</xdr:rowOff>
    </xdr:from>
    <xdr:to>
      <xdr:col>6</xdr:col>
      <xdr:colOff>561975</xdr:colOff>
      <xdr:row>60</xdr:row>
      <xdr:rowOff>136525</xdr:rowOff>
    </xdr:to>
    <xdr:sp macro="" textlink="">
      <xdr:nvSpPr>
        <xdr:cNvPr id="153" name="フローチャート : 判断 152"/>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23495</xdr:rowOff>
    </xdr:from>
    <xdr:to>
      <xdr:col>5</xdr:col>
      <xdr:colOff>409575</xdr:colOff>
      <xdr:row>60</xdr:row>
      <xdr:rowOff>125095</xdr:rowOff>
    </xdr:to>
    <xdr:sp macro="" textlink="">
      <xdr:nvSpPr>
        <xdr:cNvPr id="154" name="フローチャート : 判断 153"/>
        <xdr:cNvSpPr/>
      </xdr:nvSpPr>
      <xdr:spPr>
        <a:xfrm>
          <a:off x="3746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141622</xdr:rowOff>
    </xdr:from>
    <xdr:ext cx="405111" cy="259045"/>
    <xdr:sp macro="" textlink="">
      <xdr:nvSpPr>
        <xdr:cNvPr id="155" name="n_1aveValue【体育館・プール】&#10;有形固定資産減価償却率"/>
        <xdr:cNvSpPr txBox="1"/>
      </xdr:nvSpPr>
      <xdr:spPr>
        <a:xfrm>
          <a:off x="3582043"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114935</xdr:rowOff>
    </xdr:from>
    <xdr:to>
      <xdr:col>5</xdr:col>
      <xdr:colOff>409575</xdr:colOff>
      <xdr:row>64</xdr:row>
      <xdr:rowOff>45085</xdr:rowOff>
    </xdr:to>
    <xdr:sp macro="" textlink="">
      <xdr:nvSpPr>
        <xdr:cNvPr id="161" name="円/楕円 160"/>
        <xdr:cNvSpPr/>
      </xdr:nvSpPr>
      <xdr:spPr>
        <a:xfrm>
          <a:off x="3746500" y="1091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64</xdr:row>
      <xdr:rowOff>36212</xdr:rowOff>
    </xdr:from>
    <xdr:ext cx="405111" cy="259045"/>
    <xdr:sp macro="" textlink="">
      <xdr:nvSpPr>
        <xdr:cNvPr id="162" name="n_1mainValue【体育館・プール】&#10;有形固定資産減価償却率"/>
        <xdr:cNvSpPr txBox="1"/>
      </xdr:nvSpPr>
      <xdr:spPr>
        <a:xfrm>
          <a:off x="3582043" y="1100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4" name="テキスト ボックス 17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6" name="テキスト ボックス 17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8" name="テキスト ボックス 17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80" name="テキスト ボックス 17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2" name="テキスト ボックス 18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13335</xdr:rowOff>
    </xdr:from>
    <xdr:to>
      <xdr:col>15</xdr:col>
      <xdr:colOff>180340</xdr:colOff>
      <xdr:row>63</xdr:row>
      <xdr:rowOff>0</xdr:rowOff>
    </xdr:to>
    <xdr:cxnSp macro="">
      <xdr:nvCxnSpPr>
        <xdr:cNvPr id="186" name="直線コネクタ 185"/>
        <xdr:cNvCxnSpPr/>
      </xdr:nvCxnSpPr>
      <xdr:spPr>
        <a:xfrm flipV="1">
          <a:off x="10476865" y="9614535"/>
          <a:ext cx="0" cy="118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87"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0.130</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88" name="直線コネクタ 187"/>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131462</xdr:rowOff>
    </xdr:from>
    <xdr:ext cx="469744" cy="259045"/>
    <xdr:sp macro="" textlink="">
      <xdr:nvSpPr>
        <xdr:cNvPr id="189" name="【体育館・プール】&#10;一人当たり面積最大値テキスト"/>
        <xdr:cNvSpPr txBox="1"/>
      </xdr:nvSpPr>
      <xdr:spPr>
        <a:xfrm>
          <a:off x="10566400" y="938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0.753</a:t>
          </a:r>
          <a:endParaRPr kumimoji="1" lang="ja-JP" altLang="en-US" sz="1000" b="1">
            <a:latin typeface="ＭＳ Ｐゴシック"/>
          </a:endParaRPr>
        </a:p>
      </xdr:txBody>
    </xdr:sp>
    <xdr:clientData/>
  </xdr:oneCellAnchor>
  <xdr:twoCellAnchor>
    <xdr:from>
      <xdr:col>15</xdr:col>
      <xdr:colOff>92075</xdr:colOff>
      <xdr:row>56</xdr:row>
      <xdr:rowOff>13335</xdr:rowOff>
    </xdr:from>
    <xdr:to>
      <xdr:col>15</xdr:col>
      <xdr:colOff>269875</xdr:colOff>
      <xdr:row>56</xdr:row>
      <xdr:rowOff>13335</xdr:rowOff>
    </xdr:to>
    <xdr:cxnSp macro="">
      <xdr:nvCxnSpPr>
        <xdr:cNvPr id="190" name="直線コネクタ 189"/>
        <xdr:cNvCxnSpPr/>
      </xdr:nvCxnSpPr>
      <xdr:spPr>
        <a:xfrm>
          <a:off x="10388600" y="961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99077</xdr:rowOff>
    </xdr:from>
    <xdr:ext cx="469744" cy="259045"/>
    <xdr:sp macro="" textlink="">
      <xdr:nvSpPr>
        <xdr:cNvPr id="191" name="【体育館・プール】&#10;一人当たり面積平均値テキスト"/>
        <xdr:cNvSpPr txBox="1"/>
      </xdr:nvSpPr>
      <xdr:spPr>
        <a:xfrm>
          <a:off x="10566400" y="1021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120650</xdr:rowOff>
    </xdr:from>
    <xdr:to>
      <xdr:col>15</xdr:col>
      <xdr:colOff>231775</xdr:colOff>
      <xdr:row>60</xdr:row>
      <xdr:rowOff>50800</xdr:rowOff>
    </xdr:to>
    <xdr:sp macro="" textlink="">
      <xdr:nvSpPr>
        <xdr:cNvPr id="192" name="フローチャート : 判断 191"/>
        <xdr:cNvSpPr/>
      </xdr:nvSpPr>
      <xdr:spPr>
        <a:xfrm>
          <a:off x="10426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88265</xdr:rowOff>
    </xdr:from>
    <xdr:to>
      <xdr:col>14</xdr:col>
      <xdr:colOff>79375</xdr:colOff>
      <xdr:row>59</xdr:row>
      <xdr:rowOff>18415</xdr:rowOff>
    </xdr:to>
    <xdr:sp macro="" textlink="">
      <xdr:nvSpPr>
        <xdr:cNvPr id="193" name="フローチャート : 判断 192"/>
        <xdr:cNvSpPr/>
      </xdr:nvSpPr>
      <xdr:spPr>
        <a:xfrm>
          <a:off x="9588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34942</xdr:rowOff>
    </xdr:from>
    <xdr:ext cx="469744" cy="259045"/>
    <xdr:sp macro="" textlink="">
      <xdr:nvSpPr>
        <xdr:cNvPr id="194" name="n_1aveValue【体育館・プール】&#10;一人当たり面積"/>
        <xdr:cNvSpPr txBox="1"/>
      </xdr:nvSpPr>
      <xdr:spPr>
        <a:xfrm>
          <a:off x="9391727" y="980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4445</xdr:rowOff>
    </xdr:from>
    <xdr:to>
      <xdr:col>14</xdr:col>
      <xdr:colOff>79375</xdr:colOff>
      <xdr:row>61</xdr:row>
      <xdr:rowOff>106045</xdr:rowOff>
    </xdr:to>
    <xdr:sp macro="" textlink="">
      <xdr:nvSpPr>
        <xdr:cNvPr id="200" name="円/楕円 199"/>
        <xdr:cNvSpPr/>
      </xdr:nvSpPr>
      <xdr:spPr>
        <a:xfrm>
          <a:off x="9588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97172</xdr:rowOff>
    </xdr:from>
    <xdr:ext cx="469744" cy="259045"/>
    <xdr:sp macro="" textlink="">
      <xdr:nvSpPr>
        <xdr:cNvPr id="201" name="n_1mainValue【体育館・プール】&#10;一人当たり面積"/>
        <xdr:cNvSpPr txBox="1"/>
      </xdr:nvSpPr>
      <xdr:spPr>
        <a:xfrm>
          <a:off x="9391727" y="1055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2" name="正方形/長方形 20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3" name="正方形/長方形 20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4" name="正方形/長方形 20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5" name="正方形/長方形 20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6" name="正方形/長方形 20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7" name="正方形/長方形 20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8" name="正方形/長方形 20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9" name="正方形/長方形 20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0" name="テキスト ボックス 20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1" name="直線コネクタ 21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2" name="テキスト ボックス 21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3" name="直線コネクタ 21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4" name="テキスト ボックス 21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5" name="直線コネクタ 21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6" name="テキスト ボックス 21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7" name="直線コネクタ 21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8" name="テキスト ボックス 21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9" name="直線コネクタ 21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0" name="テキスト ボックス 21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1" name="直線コネクタ 22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22" name="テキスト ボックス 22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4" name="テキスト ボックス 22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45720</xdr:rowOff>
    </xdr:from>
    <xdr:to>
      <xdr:col>6</xdr:col>
      <xdr:colOff>510540</xdr:colOff>
      <xdr:row>85</xdr:row>
      <xdr:rowOff>83820</xdr:rowOff>
    </xdr:to>
    <xdr:cxnSp macro="">
      <xdr:nvCxnSpPr>
        <xdr:cNvPr id="226" name="直線コネクタ 225"/>
        <xdr:cNvCxnSpPr/>
      </xdr:nvCxnSpPr>
      <xdr:spPr>
        <a:xfrm flipV="1">
          <a:off x="4634865" y="135902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87647</xdr:rowOff>
    </xdr:from>
    <xdr:ext cx="405111" cy="259045"/>
    <xdr:sp macro="" textlink="">
      <xdr:nvSpPr>
        <xdr:cNvPr id="227" name="【福祉施設】&#10;有形固定資産減価償却率最小値テキスト"/>
        <xdr:cNvSpPr txBox="1"/>
      </xdr:nvSpPr>
      <xdr:spPr>
        <a:xfrm>
          <a:off x="4724400"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422275</xdr:colOff>
      <xdr:row>85</xdr:row>
      <xdr:rowOff>83820</xdr:rowOff>
    </xdr:from>
    <xdr:to>
      <xdr:col>6</xdr:col>
      <xdr:colOff>600075</xdr:colOff>
      <xdr:row>85</xdr:row>
      <xdr:rowOff>83820</xdr:rowOff>
    </xdr:to>
    <xdr:cxnSp macro="">
      <xdr:nvCxnSpPr>
        <xdr:cNvPr id="228" name="直線コネクタ 227"/>
        <xdr:cNvCxnSpPr/>
      </xdr:nvCxnSpPr>
      <xdr:spPr>
        <a:xfrm>
          <a:off x="4546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163847</xdr:rowOff>
    </xdr:from>
    <xdr:ext cx="405111" cy="259045"/>
    <xdr:sp macro="" textlink="">
      <xdr:nvSpPr>
        <xdr:cNvPr id="229" name="【福祉施設】&#10;有形固定資産減価償却率最大値テキスト"/>
        <xdr:cNvSpPr txBox="1"/>
      </xdr:nvSpPr>
      <xdr:spPr>
        <a:xfrm>
          <a:off x="4724400" y="1336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63.3</a:t>
          </a:r>
          <a:endParaRPr kumimoji="1" lang="ja-JP" altLang="en-US" sz="1000" b="1">
            <a:latin typeface="ＭＳ Ｐゴシック"/>
          </a:endParaRPr>
        </a:p>
      </xdr:txBody>
    </xdr:sp>
    <xdr:clientData/>
  </xdr:oneCellAnchor>
  <xdr:twoCellAnchor>
    <xdr:from>
      <xdr:col>6</xdr:col>
      <xdr:colOff>422275</xdr:colOff>
      <xdr:row>79</xdr:row>
      <xdr:rowOff>45720</xdr:rowOff>
    </xdr:from>
    <xdr:to>
      <xdr:col>6</xdr:col>
      <xdr:colOff>600075</xdr:colOff>
      <xdr:row>79</xdr:row>
      <xdr:rowOff>45720</xdr:rowOff>
    </xdr:to>
    <xdr:cxnSp macro="">
      <xdr:nvCxnSpPr>
        <xdr:cNvPr id="230" name="直線コネクタ 229"/>
        <xdr:cNvCxnSpPr/>
      </xdr:nvCxnSpPr>
      <xdr:spPr>
        <a:xfrm>
          <a:off x="4546600" y="1359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80027</xdr:rowOff>
    </xdr:from>
    <xdr:ext cx="405111" cy="259045"/>
    <xdr:sp macro="" textlink="">
      <xdr:nvSpPr>
        <xdr:cNvPr id="231" name="【福祉施設】&#10;有形固定資産減価償却率平均値テキスト"/>
        <xdr:cNvSpPr txBox="1"/>
      </xdr:nvSpPr>
      <xdr:spPr>
        <a:xfrm>
          <a:off x="4724400" y="1413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101600</xdr:rowOff>
    </xdr:from>
    <xdr:to>
      <xdr:col>6</xdr:col>
      <xdr:colOff>561975</xdr:colOff>
      <xdr:row>83</xdr:row>
      <xdr:rowOff>31750</xdr:rowOff>
    </xdr:to>
    <xdr:sp macro="" textlink="">
      <xdr:nvSpPr>
        <xdr:cNvPr id="232" name="フローチャート : 判断 231"/>
        <xdr:cNvSpPr/>
      </xdr:nvSpPr>
      <xdr:spPr>
        <a:xfrm>
          <a:off x="4584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71120</xdr:rowOff>
    </xdr:from>
    <xdr:to>
      <xdr:col>5</xdr:col>
      <xdr:colOff>409575</xdr:colOff>
      <xdr:row>83</xdr:row>
      <xdr:rowOff>1270</xdr:rowOff>
    </xdr:to>
    <xdr:sp macro="" textlink="">
      <xdr:nvSpPr>
        <xdr:cNvPr id="233" name="フローチャート : 判断 232"/>
        <xdr:cNvSpPr/>
      </xdr:nvSpPr>
      <xdr:spPr>
        <a:xfrm>
          <a:off x="37465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163847</xdr:rowOff>
    </xdr:from>
    <xdr:ext cx="405111" cy="259045"/>
    <xdr:sp macro="" textlink="">
      <xdr:nvSpPr>
        <xdr:cNvPr id="234" name="n_1aveValue【福祉施設】&#10;有形固定資産減価償却率"/>
        <xdr:cNvSpPr txBox="1"/>
      </xdr:nvSpPr>
      <xdr:spPr>
        <a:xfrm>
          <a:off x="3582043"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35" name="テキスト ボックス 23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6" name="テキスト ボックス 23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7" name="テキスト ボックス 23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8" name="テキスト ボックス 23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9" name="テキスト ボックス 23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2539</xdr:rowOff>
    </xdr:from>
    <xdr:to>
      <xdr:col>5</xdr:col>
      <xdr:colOff>409575</xdr:colOff>
      <xdr:row>80</xdr:row>
      <xdr:rowOff>104139</xdr:rowOff>
    </xdr:to>
    <xdr:sp macro="" textlink="">
      <xdr:nvSpPr>
        <xdr:cNvPr id="240" name="円/楕円 239"/>
        <xdr:cNvSpPr/>
      </xdr:nvSpPr>
      <xdr:spPr>
        <a:xfrm>
          <a:off x="3746500" y="1371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120666</xdr:rowOff>
    </xdr:from>
    <xdr:ext cx="405111" cy="259045"/>
    <xdr:sp macro="" textlink="">
      <xdr:nvSpPr>
        <xdr:cNvPr id="241" name="n_1mainValue【福祉施設】&#10;有形固定資産減価償却率"/>
        <xdr:cNvSpPr txBox="1"/>
      </xdr:nvSpPr>
      <xdr:spPr>
        <a:xfrm>
          <a:off x="3582043"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2" name="正方形/長方形 24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3" name="正方形/長方形 24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4" name="正方形/長方形 24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5" name="正方形/長方形 24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6" name="正方形/長方形 24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7" name="正方形/長方形 24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8" name="正方形/長方形 24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9" name="正方形/長方形 24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0" name="テキスト ボックス 24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1" name="直線コネクタ 25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2" name="直線コネクタ 25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3" name="テキスト ボックス 25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54" name="直線コネクタ 25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5" name="テキスト ボックス 25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6" name="直線コネクタ 25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57" name="テキスト ボックス 25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8" name="直線コネクタ 25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9" name="テキスト ボックス 25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0" name="直線コネクタ 25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1" name="テキスト ボックス 26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2" name="直線コネクタ 26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3" name="テキスト ボックス 26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4" name="直線コネクタ 26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5" name="テキスト ボックス 26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83820</xdr:rowOff>
    </xdr:from>
    <xdr:to>
      <xdr:col>15</xdr:col>
      <xdr:colOff>180340</xdr:colOff>
      <xdr:row>85</xdr:row>
      <xdr:rowOff>119743</xdr:rowOff>
    </xdr:to>
    <xdr:cxnSp macro="">
      <xdr:nvCxnSpPr>
        <xdr:cNvPr id="267" name="直線コネクタ 266"/>
        <xdr:cNvCxnSpPr/>
      </xdr:nvCxnSpPr>
      <xdr:spPr>
        <a:xfrm flipV="1">
          <a:off x="10476865" y="13285470"/>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123570</xdr:rowOff>
    </xdr:from>
    <xdr:ext cx="469744" cy="259045"/>
    <xdr:sp macro="" textlink="">
      <xdr:nvSpPr>
        <xdr:cNvPr id="268" name="【福祉施設】&#10;一人当たり面積最小値テキスト"/>
        <xdr:cNvSpPr txBox="1"/>
      </xdr:nvSpPr>
      <xdr:spPr>
        <a:xfrm>
          <a:off x="10566400" y="1469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0.135</a:t>
          </a:r>
          <a:endParaRPr kumimoji="1" lang="ja-JP" altLang="en-US" sz="1000" b="1">
            <a:latin typeface="ＭＳ Ｐゴシック"/>
          </a:endParaRPr>
        </a:p>
      </xdr:txBody>
    </xdr:sp>
    <xdr:clientData/>
  </xdr:oneCellAnchor>
  <xdr:twoCellAnchor>
    <xdr:from>
      <xdr:col>15</xdr:col>
      <xdr:colOff>92075</xdr:colOff>
      <xdr:row>85</xdr:row>
      <xdr:rowOff>119743</xdr:rowOff>
    </xdr:from>
    <xdr:to>
      <xdr:col>15</xdr:col>
      <xdr:colOff>269875</xdr:colOff>
      <xdr:row>85</xdr:row>
      <xdr:rowOff>119743</xdr:rowOff>
    </xdr:to>
    <xdr:cxnSp macro="">
      <xdr:nvCxnSpPr>
        <xdr:cNvPr id="269" name="直線コネクタ 268"/>
        <xdr:cNvCxnSpPr/>
      </xdr:nvCxnSpPr>
      <xdr:spPr>
        <a:xfrm>
          <a:off x="10388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30497</xdr:rowOff>
    </xdr:from>
    <xdr:ext cx="469744" cy="259045"/>
    <xdr:sp macro="" textlink="">
      <xdr:nvSpPr>
        <xdr:cNvPr id="270" name="【福祉施設】&#10;一人当たり面積最大値テキスト"/>
        <xdr:cNvSpPr txBox="1"/>
      </xdr:nvSpPr>
      <xdr:spPr>
        <a:xfrm>
          <a:off x="105664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0.997</a:t>
          </a:r>
          <a:endParaRPr kumimoji="1" lang="ja-JP" altLang="en-US" sz="1000" b="1">
            <a:latin typeface="ＭＳ Ｐゴシック"/>
          </a:endParaRPr>
        </a:p>
      </xdr:txBody>
    </xdr:sp>
    <xdr:clientData/>
  </xdr:oneCellAnchor>
  <xdr:twoCellAnchor>
    <xdr:from>
      <xdr:col>15</xdr:col>
      <xdr:colOff>92075</xdr:colOff>
      <xdr:row>77</xdr:row>
      <xdr:rowOff>83820</xdr:rowOff>
    </xdr:from>
    <xdr:to>
      <xdr:col>15</xdr:col>
      <xdr:colOff>269875</xdr:colOff>
      <xdr:row>77</xdr:row>
      <xdr:rowOff>83820</xdr:rowOff>
    </xdr:to>
    <xdr:cxnSp macro="">
      <xdr:nvCxnSpPr>
        <xdr:cNvPr id="271" name="直線コネクタ 270"/>
        <xdr:cNvCxnSpPr/>
      </xdr:nvCxnSpPr>
      <xdr:spPr>
        <a:xfrm>
          <a:off x="10388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81659</xdr:rowOff>
    </xdr:from>
    <xdr:ext cx="469744" cy="259045"/>
    <xdr:sp macro="" textlink="">
      <xdr:nvSpPr>
        <xdr:cNvPr id="272" name="【福祉施設】&#10;一人当たり面積平均値テキスト"/>
        <xdr:cNvSpPr txBox="1"/>
      </xdr:nvSpPr>
      <xdr:spPr>
        <a:xfrm>
          <a:off x="10566400" y="14312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103232</xdr:rowOff>
    </xdr:from>
    <xdr:to>
      <xdr:col>15</xdr:col>
      <xdr:colOff>231775</xdr:colOff>
      <xdr:row>84</xdr:row>
      <xdr:rowOff>33382</xdr:rowOff>
    </xdr:to>
    <xdr:sp macro="" textlink="">
      <xdr:nvSpPr>
        <xdr:cNvPr id="273" name="フローチャート : 判断 272"/>
        <xdr:cNvSpPr/>
      </xdr:nvSpPr>
      <xdr:spPr>
        <a:xfrm>
          <a:off x="104267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99968</xdr:rowOff>
    </xdr:from>
    <xdr:to>
      <xdr:col>14</xdr:col>
      <xdr:colOff>79375</xdr:colOff>
      <xdr:row>85</xdr:row>
      <xdr:rowOff>30118</xdr:rowOff>
    </xdr:to>
    <xdr:sp macro="" textlink="">
      <xdr:nvSpPr>
        <xdr:cNvPr id="274" name="フローチャート : 判断 273"/>
        <xdr:cNvSpPr/>
      </xdr:nvSpPr>
      <xdr:spPr>
        <a:xfrm>
          <a:off x="9588500" y="1450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46645</xdr:rowOff>
    </xdr:from>
    <xdr:ext cx="469744" cy="259045"/>
    <xdr:sp macro="" textlink="">
      <xdr:nvSpPr>
        <xdr:cNvPr id="275" name="n_1aveValue【福祉施設】&#10;一人当たり面積"/>
        <xdr:cNvSpPr txBox="1"/>
      </xdr:nvSpPr>
      <xdr:spPr>
        <a:xfrm>
          <a:off x="9391727" y="1427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76" name="テキスト ボックス 27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7" name="テキスト ボックス 27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8" name="テキスト ボックス 27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9" name="テキスト ボックス 27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0" name="テキスト ボックス 27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165281</xdr:rowOff>
    </xdr:from>
    <xdr:to>
      <xdr:col>14</xdr:col>
      <xdr:colOff>79375</xdr:colOff>
      <xdr:row>86</xdr:row>
      <xdr:rowOff>95431</xdr:rowOff>
    </xdr:to>
    <xdr:sp macro="" textlink="">
      <xdr:nvSpPr>
        <xdr:cNvPr id="281" name="円/楕円 280"/>
        <xdr:cNvSpPr/>
      </xdr:nvSpPr>
      <xdr:spPr>
        <a:xfrm>
          <a:off x="9588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86558</xdr:rowOff>
    </xdr:from>
    <xdr:ext cx="469744" cy="259045"/>
    <xdr:sp macro="" textlink="">
      <xdr:nvSpPr>
        <xdr:cNvPr id="282" name="n_1mainValue【福祉施設】&#10;一人当たり面積"/>
        <xdr:cNvSpPr txBox="1"/>
      </xdr:nvSpPr>
      <xdr:spPr>
        <a:xfrm>
          <a:off x="9391727" y="1483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0" name="正方形/長方形 2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1" name="テキスト ボックス 2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2" name="直線コネクタ 2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93" name="テキスト ボックス 29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94" name="直線コネクタ 29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95" name="テキスト ボックス 29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96" name="直線コネクタ 29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97" name="テキスト ボックス 29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98" name="直線コネクタ 29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99" name="テキスト ボックス 29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300" name="直線コネクタ 29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301" name="テキスト ボックス 300"/>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2" name="直線コネクタ 3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3" name="テキスト ボックス 30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9906</xdr:rowOff>
    </xdr:from>
    <xdr:to>
      <xdr:col>6</xdr:col>
      <xdr:colOff>510540</xdr:colOff>
      <xdr:row>108</xdr:row>
      <xdr:rowOff>121920</xdr:rowOff>
    </xdr:to>
    <xdr:cxnSp macro="">
      <xdr:nvCxnSpPr>
        <xdr:cNvPr id="305" name="直線コネクタ 304"/>
        <xdr:cNvCxnSpPr/>
      </xdr:nvCxnSpPr>
      <xdr:spPr>
        <a:xfrm flipV="1">
          <a:off x="4634865" y="1732635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125747</xdr:rowOff>
    </xdr:from>
    <xdr:ext cx="405111" cy="259045"/>
    <xdr:sp macro="" textlink="">
      <xdr:nvSpPr>
        <xdr:cNvPr id="306" name="【市民会館】&#10;有形固定資産減価償却率最小値テキスト"/>
        <xdr:cNvSpPr txBox="1"/>
      </xdr:nvSpPr>
      <xdr:spPr>
        <a:xfrm>
          <a:off x="47244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422275</xdr:colOff>
      <xdr:row>108</xdr:row>
      <xdr:rowOff>121920</xdr:rowOff>
    </xdr:from>
    <xdr:to>
      <xdr:col>6</xdr:col>
      <xdr:colOff>600075</xdr:colOff>
      <xdr:row>108</xdr:row>
      <xdr:rowOff>121920</xdr:rowOff>
    </xdr:to>
    <xdr:cxnSp macro="">
      <xdr:nvCxnSpPr>
        <xdr:cNvPr id="307" name="直線コネクタ 306"/>
        <xdr:cNvCxnSpPr/>
      </xdr:nvCxnSpPr>
      <xdr:spPr>
        <a:xfrm>
          <a:off x="4546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128033</xdr:rowOff>
    </xdr:from>
    <xdr:ext cx="405111" cy="259045"/>
    <xdr:sp macro="" textlink="">
      <xdr:nvSpPr>
        <xdr:cNvPr id="308" name="【市民会館】&#10;有形固定資産減価償却率最大値テキスト"/>
        <xdr:cNvSpPr txBox="1"/>
      </xdr:nvSpPr>
      <xdr:spPr>
        <a:xfrm>
          <a:off x="4724400" y="1710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6</xdr:col>
      <xdr:colOff>422275</xdr:colOff>
      <xdr:row>101</xdr:row>
      <xdr:rowOff>9906</xdr:rowOff>
    </xdr:from>
    <xdr:to>
      <xdr:col>6</xdr:col>
      <xdr:colOff>600075</xdr:colOff>
      <xdr:row>101</xdr:row>
      <xdr:rowOff>9906</xdr:rowOff>
    </xdr:to>
    <xdr:cxnSp macro="">
      <xdr:nvCxnSpPr>
        <xdr:cNvPr id="309" name="直線コネクタ 308"/>
        <xdr:cNvCxnSpPr/>
      </xdr:nvCxnSpPr>
      <xdr:spPr>
        <a:xfrm>
          <a:off x="4546600" y="1732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97553</xdr:rowOff>
    </xdr:from>
    <xdr:ext cx="405111" cy="259045"/>
    <xdr:sp macro="" textlink="">
      <xdr:nvSpPr>
        <xdr:cNvPr id="310" name="【市民会館】&#10;有形固定資産減価償却率平均値テキスト"/>
        <xdr:cNvSpPr txBox="1"/>
      </xdr:nvSpPr>
      <xdr:spPr>
        <a:xfrm>
          <a:off x="4724400" y="180998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119126</xdr:rowOff>
    </xdr:from>
    <xdr:to>
      <xdr:col>6</xdr:col>
      <xdr:colOff>561975</xdr:colOff>
      <xdr:row>106</xdr:row>
      <xdr:rowOff>49276</xdr:rowOff>
    </xdr:to>
    <xdr:sp macro="" textlink="">
      <xdr:nvSpPr>
        <xdr:cNvPr id="311" name="フローチャート : 判断 310"/>
        <xdr:cNvSpPr/>
      </xdr:nvSpPr>
      <xdr:spPr>
        <a:xfrm>
          <a:off x="45847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13970</xdr:rowOff>
    </xdr:from>
    <xdr:to>
      <xdr:col>5</xdr:col>
      <xdr:colOff>409575</xdr:colOff>
      <xdr:row>107</xdr:row>
      <xdr:rowOff>115570</xdr:rowOff>
    </xdr:to>
    <xdr:sp macro="" textlink="">
      <xdr:nvSpPr>
        <xdr:cNvPr id="312" name="フローチャート : 判断 311"/>
        <xdr:cNvSpPr/>
      </xdr:nvSpPr>
      <xdr:spPr>
        <a:xfrm>
          <a:off x="3746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132097</xdr:rowOff>
    </xdr:from>
    <xdr:ext cx="405111" cy="259045"/>
    <xdr:sp macro="" textlink="">
      <xdr:nvSpPr>
        <xdr:cNvPr id="313" name="n_1aveValue【市民会館】&#10;有形固定資産減価償却率"/>
        <xdr:cNvSpPr txBox="1"/>
      </xdr:nvSpPr>
      <xdr:spPr>
        <a:xfrm>
          <a:off x="3582043" y="1813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14" name="テキスト ボックス 3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5" name="テキスト ボックス 3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6" name="テキスト ボックス 3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7" name="テキスト ボックス 3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8" name="テキスト ボックス 3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108</xdr:row>
      <xdr:rowOff>25400</xdr:rowOff>
    </xdr:from>
    <xdr:to>
      <xdr:col>5</xdr:col>
      <xdr:colOff>409575</xdr:colOff>
      <xdr:row>108</xdr:row>
      <xdr:rowOff>127000</xdr:rowOff>
    </xdr:to>
    <xdr:sp macro="" textlink="">
      <xdr:nvSpPr>
        <xdr:cNvPr id="319" name="円/楕円 318"/>
        <xdr:cNvSpPr/>
      </xdr:nvSpPr>
      <xdr:spPr>
        <a:xfrm>
          <a:off x="3746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108</xdr:row>
      <xdr:rowOff>118127</xdr:rowOff>
    </xdr:from>
    <xdr:ext cx="405111" cy="259045"/>
    <xdr:sp macro="" textlink="">
      <xdr:nvSpPr>
        <xdr:cNvPr id="320" name="n_1mainValue【市民会館】&#10;有形固定資産減価償却率"/>
        <xdr:cNvSpPr txBox="1"/>
      </xdr:nvSpPr>
      <xdr:spPr>
        <a:xfrm>
          <a:off x="3582043"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1" name="正方形/長方形 3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2" name="正方形/長方形 3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3" name="正方形/長方形 3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4" name="正方形/長方形 3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5" name="正方形/長方形 3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6" name="正方形/長方形 3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7" name="正方形/長方形 3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8" name="正方形/長方形 32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9" name="テキスト ボックス 32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0" name="直線コネクタ 32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31" name="テキスト ボックス 330"/>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109</xdr:row>
      <xdr:rowOff>35379</xdr:rowOff>
    </xdr:from>
    <xdr:to>
      <xdr:col>16</xdr:col>
      <xdr:colOff>307975</xdr:colOff>
      <xdr:row>109</xdr:row>
      <xdr:rowOff>35379</xdr:rowOff>
    </xdr:to>
    <xdr:cxnSp macro="">
      <xdr:nvCxnSpPr>
        <xdr:cNvPr id="332" name="直線コネクタ 331"/>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333" name="テキスト ボックス 332"/>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34" name="直線コネクタ 333"/>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335" name="テキスト ボックス 334"/>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36" name="直線コネクタ 335"/>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337" name="テキスト ボックス 336"/>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38" name="直線コネクタ 337"/>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339" name="テキスト ボックス 338"/>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40" name="直線コネクタ 339"/>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341" name="テキスト ボックス 340"/>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42" name="直線コネクタ 341"/>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343" name="テキスト ボックス 342"/>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4" name="直線コネクタ 34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45" name="テキスト ボックス 34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87630</xdr:rowOff>
    </xdr:from>
    <xdr:to>
      <xdr:col>15</xdr:col>
      <xdr:colOff>180340</xdr:colOff>
      <xdr:row>108</xdr:row>
      <xdr:rowOff>69669</xdr:rowOff>
    </xdr:to>
    <xdr:cxnSp macro="">
      <xdr:nvCxnSpPr>
        <xdr:cNvPr id="347" name="直線コネクタ 346"/>
        <xdr:cNvCxnSpPr/>
      </xdr:nvCxnSpPr>
      <xdr:spPr>
        <a:xfrm flipV="1">
          <a:off x="10476865" y="17061180"/>
          <a:ext cx="0" cy="1525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73496</xdr:rowOff>
    </xdr:from>
    <xdr:ext cx="469744" cy="259045"/>
    <xdr:sp macro="" textlink="">
      <xdr:nvSpPr>
        <xdr:cNvPr id="348" name="【市民会館】&#10;一人当たり面積最小値テキスト"/>
        <xdr:cNvSpPr txBox="1"/>
      </xdr:nvSpPr>
      <xdr:spPr>
        <a:xfrm>
          <a:off x="10566400" y="1859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15</xdr:col>
      <xdr:colOff>92075</xdr:colOff>
      <xdr:row>108</xdr:row>
      <xdr:rowOff>69669</xdr:rowOff>
    </xdr:from>
    <xdr:to>
      <xdr:col>15</xdr:col>
      <xdr:colOff>269875</xdr:colOff>
      <xdr:row>108</xdr:row>
      <xdr:rowOff>69669</xdr:rowOff>
    </xdr:to>
    <xdr:cxnSp macro="">
      <xdr:nvCxnSpPr>
        <xdr:cNvPr id="349" name="直線コネクタ 348"/>
        <xdr:cNvCxnSpPr/>
      </xdr:nvCxnSpPr>
      <xdr:spPr>
        <a:xfrm>
          <a:off x="10388600" y="1858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34307</xdr:rowOff>
    </xdr:from>
    <xdr:ext cx="469744" cy="259045"/>
    <xdr:sp macro="" textlink="">
      <xdr:nvSpPr>
        <xdr:cNvPr id="350" name="【市民会館】&#10;一人当たり面積最大値テキスト"/>
        <xdr:cNvSpPr txBox="1"/>
      </xdr:nvSpPr>
      <xdr:spPr>
        <a:xfrm>
          <a:off x="105664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99</xdr:row>
      <xdr:rowOff>87630</xdr:rowOff>
    </xdr:from>
    <xdr:to>
      <xdr:col>15</xdr:col>
      <xdr:colOff>269875</xdr:colOff>
      <xdr:row>99</xdr:row>
      <xdr:rowOff>87630</xdr:rowOff>
    </xdr:to>
    <xdr:cxnSp macro="">
      <xdr:nvCxnSpPr>
        <xdr:cNvPr id="351" name="直線コネクタ 350"/>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168746</xdr:rowOff>
    </xdr:from>
    <xdr:ext cx="469744" cy="259045"/>
    <xdr:sp macro="" textlink="">
      <xdr:nvSpPr>
        <xdr:cNvPr id="352" name="【市民会館】&#10;一人当たり面積平均値テキスト"/>
        <xdr:cNvSpPr txBox="1"/>
      </xdr:nvSpPr>
      <xdr:spPr>
        <a:xfrm>
          <a:off x="10566400" y="178280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18869</xdr:rowOff>
    </xdr:from>
    <xdr:to>
      <xdr:col>15</xdr:col>
      <xdr:colOff>231775</xdr:colOff>
      <xdr:row>104</xdr:row>
      <xdr:rowOff>120469</xdr:rowOff>
    </xdr:to>
    <xdr:sp macro="" textlink="">
      <xdr:nvSpPr>
        <xdr:cNvPr id="353" name="フローチャート : 判断 352"/>
        <xdr:cNvSpPr/>
      </xdr:nvSpPr>
      <xdr:spPr>
        <a:xfrm>
          <a:off x="104267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79284</xdr:rowOff>
    </xdr:from>
    <xdr:to>
      <xdr:col>14</xdr:col>
      <xdr:colOff>79375</xdr:colOff>
      <xdr:row>104</xdr:row>
      <xdr:rowOff>9434</xdr:rowOff>
    </xdr:to>
    <xdr:sp macro="" textlink="">
      <xdr:nvSpPr>
        <xdr:cNvPr id="354" name="フローチャート : 判断 353"/>
        <xdr:cNvSpPr/>
      </xdr:nvSpPr>
      <xdr:spPr>
        <a:xfrm>
          <a:off x="9588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561</xdr:rowOff>
    </xdr:from>
    <xdr:ext cx="469744" cy="259045"/>
    <xdr:sp macro="" textlink="">
      <xdr:nvSpPr>
        <xdr:cNvPr id="355" name="n_1aveValue【市民会館】&#10;一人当たり面積"/>
        <xdr:cNvSpPr txBox="1"/>
      </xdr:nvSpPr>
      <xdr:spPr>
        <a:xfrm>
          <a:off x="9391727" y="1783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0.386</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56" name="テキスト ボックス 35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7" name="テキスト ボックス 35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8" name="テキスト ボックス 35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9" name="テキスト ボックス 35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0" name="テキスト ボックス 35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102</xdr:row>
      <xdr:rowOff>126637</xdr:rowOff>
    </xdr:from>
    <xdr:to>
      <xdr:col>14</xdr:col>
      <xdr:colOff>79375</xdr:colOff>
      <xdr:row>103</xdr:row>
      <xdr:rowOff>56787</xdr:rowOff>
    </xdr:to>
    <xdr:sp macro="" textlink="">
      <xdr:nvSpPr>
        <xdr:cNvPr id="361" name="円/楕円 360"/>
        <xdr:cNvSpPr/>
      </xdr:nvSpPr>
      <xdr:spPr>
        <a:xfrm>
          <a:off x="9588500" y="176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101</xdr:row>
      <xdr:rowOff>73314</xdr:rowOff>
    </xdr:from>
    <xdr:ext cx="469744" cy="259045"/>
    <xdr:sp macro="" textlink="">
      <xdr:nvSpPr>
        <xdr:cNvPr id="362" name="n_1mainValue【市民会館】&#10;一人当たり面積"/>
        <xdr:cNvSpPr txBox="1"/>
      </xdr:nvSpPr>
      <xdr:spPr>
        <a:xfrm>
          <a:off x="9391727" y="1738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0.424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3" name="正方形/長方形 3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64" name="正方形/長方形 3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65" name="正方形/長方形 3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66" name="正方形/長方形 3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67" name="正方形/長方形 3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8" name="正方形/長方形 3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9" name="正方形/長方形 3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0" name="正方形/長方形 36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71" name="正方形/長方形 37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2" name="正方形/長方形 37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3" name="正方形/長方形 37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4" name="正方形/長方形 37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5" name="正方形/長方形 37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6" name="正方形/長方形 37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7" name="正方形/長方形 37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33,703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78" name="正方形/長方形 37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79" name="正方形/長方形 3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0" name="正方形/長方形 3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1" name="正方形/長方形 3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2" name="正方形/長方形 3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3" name="正方形/長方形 3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4" name="正方形/長方形 3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5" name="正方形/長方形 3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6" name="正方形/長方形 3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7" name="テキスト ボックス 3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8" name="直線コネクタ 3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9" name="テキスト ボックス 38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90" name="直線コネクタ 38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91" name="テキスト ボックス 39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92" name="直線コネクタ 39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93" name="テキスト ボックス 39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94" name="直線コネクタ 39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95" name="テキスト ボックス 39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96" name="直線コネクタ 39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97" name="テキスト ボックス 39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98" name="直線コネクタ 39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99" name="テキスト ボックス 39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00" name="直線コネクタ 39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01" name="テキスト ボックス 40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2" name="直線コネクタ 4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3" name="テキスト ボックス 40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65315</xdr:rowOff>
    </xdr:from>
    <xdr:to>
      <xdr:col>23</xdr:col>
      <xdr:colOff>516889</xdr:colOff>
      <xdr:row>64</xdr:row>
      <xdr:rowOff>140426</xdr:rowOff>
    </xdr:to>
    <xdr:cxnSp macro="">
      <xdr:nvCxnSpPr>
        <xdr:cNvPr id="405" name="直線コネクタ 404"/>
        <xdr:cNvCxnSpPr/>
      </xdr:nvCxnSpPr>
      <xdr:spPr>
        <a:xfrm flipV="1">
          <a:off x="16318864" y="9666515"/>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144253</xdr:rowOff>
    </xdr:from>
    <xdr:ext cx="405111" cy="259045"/>
    <xdr:sp macro="" textlink="">
      <xdr:nvSpPr>
        <xdr:cNvPr id="406" name="【保健センター・保健所】&#10;有形固定資産減価償却率最小値テキスト"/>
        <xdr:cNvSpPr txBox="1"/>
      </xdr:nvSpPr>
      <xdr:spPr>
        <a:xfrm>
          <a:off x="16408400" y="1111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64</xdr:row>
      <xdr:rowOff>140426</xdr:rowOff>
    </xdr:from>
    <xdr:to>
      <xdr:col>23</xdr:col>
      <xdr:colOff>606425</xdr:colOff>
      <xdr:row>64</xdr:row>
      <xdr:rowOff>140426</xdr:rowOff>
    </xdr:to>
    <xdr:cxnSp macro="">
      <xdr:nvCxnSpPr>
        <xdr:cNvPr id="407" name="直線コネクタ 406"/>
        <xdr:cNvCxnSpPr/>
      </xdr:nvCxnSpPr>
      <xdr:spPr>
        <a:xfrm>
          <a:off x="16230600" y="1111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11992</xdr:rowOff>
    </xdr:from>
    <xdr:ext cx="405111" cy="259045"/>
    <xdr:sp macro="" textlink="">
      <xdr:nvSpPr>
        <xdr:cNvPr id="408" name="【保健センター・保健所】&#10;有形固定資産減価償却率最大値テキスト"/>
        <xdr:cNvSpPr txBox="1"/>
      </xdr:nvSpPr>
      <xdr:spPr>
        <a:xfrm>
          <a:off x="164084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56</xdr:row>
      <xdr:rowOff>65315</xdr:rowOff>
    </xdr:from>
    <xdr:to>
      <xdr:col>23</xdr:col>
      <xdr:colOff>606425</xdr:colOff>
      <xdr:row>56</xdr:row>
      <xdr:rowOff>65315</xdr:rowOff>
    </xdr:to>
    <xdr:cxnSp macro="">
      <xdr:nvCxnSpPr>
        <xdr:cNvPr id="409" name="直線コネクタ 408"/>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50092</xdr:rowOff>
    </xdr:from>
    <xdr:ext cx="405111" cy="259045"/>
    <xdr:sp macro="" textlink="">
      <xdr:nvSpPr>
        <xdr:cNvPr id="410" name="【保健センター・保健所】&#10;有形固定資産減価償却率平均値テキスト"/>
        <xdr:cNvSpPr txBox="1"/>
      </xdr:nvSpPr>
      <xdr:spPr>
        <a:xfrm>
          <a:off x="16408400" y="10508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71665</xdr:rowOff>
    </xdr:from>
    <xdr:to>
      <xdr:col>23</xdr:col>
      <xdr:colOff>568325</xdr:colOff>
      <xdr:row>62</xdr:row>
      <xdr:rowOff>1815</xdr:rowOff>
    </xdr:to>
    <xdr:sp macro="" textlink="">
      <xdr:nvSpPr>
        <xdr:cNvPr id="411" name="フローチャート : 判断 410"/>
        <xdr:cNvSpPr/>
      </xdr:nvSpPr>
      <xdr:spPr>
        <a:xfrm>
          <a:off x="162687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94524</xdr:rowOff>
    </xdr:from>
    <xdr:to>
      <xdr:col>22</xdr:col>
      <xdr:colOff>415925</xdr:colOff>
      <xdr:row>62</xdr:row>
      <xdr:rowOff>24674</xdr:rowOff>
    </xdr:to>
    <xdr:sp macro="" textlink="">
      <xdr:nvSpPr>
        <xdr:cNvPr id="412" name="フローチャート : 判断 411"/>
        <xdr:cNvSpPr/>
      </xdr:nvSpPr>
      <xdr:spPr>
        <a:xfrm>
          <a:off x="15430500" y="105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41201</xdr:rowOff>
    </xdr:from>
    <xdr:ext cx="405111" cy="259045"/>
    <xdr:sp macro="" textlink="">
      <xdr:nvSpPr>
        <xdr:cNvPr id="413" name="n_1aveValue【保健センター・保健所】&#10;有形固定資産減価償却率"/>
        <xdr:cNvSpPr txBox="1"/>
      </xdr:nvSpPr>
      <xdr:spPr>
        <a:xfrm>
          <a:off x="15266043" y="1032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14" name="テキスト ボックス 4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5" name="テキスト ボックス 4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6" name="テキスト ボックス 4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7" name="テキスト ボックス 4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8" name="テキスト ボックス 4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114119</xdr:rowOff>
    </xdr:from>
    <xdr:to>
      <xdr:col>22</xdr:col>
      <xdr:colOff>415925</xdr:colOff>
      <xdr:row>62</xdr:row>
      <xdr:rowOff>44269</xdr:rowOff>
    </xdr:to>
    <xdr:sp macro="" textlink="">
      <xdr:nvSpPr>
        <xdr:cNvPr id="419" name="円/楕円 418"/>
        <xdr:cNvSpPr/>
      </xdr:nvSpPr>
      <xdr:spPr>
        <a:xfrm>
          <a:off x="15430500" y="105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35396</xdr:rowOff>
    </xdr:from>
    <xdr:ext cx="405111" cy="259045"/>
    <xdr:sp macro="" textlink="">
      <xdr:nvSpPr>
        <xdr:cNvPr id="420" name="n_1mainValue【保健センター・保健所】&#10;有形固定資産減価償却率"/>
        <xdr:cNvSpPr txBox="1"/>
      </xdr:nvSpPr>
      <xdr:spPr>
        <a:xfrm>
          <a:off x="15266043" y="1066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1" name="正方形/長方形 4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2" name="正方形/長方形 4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3" name="正方形/長方形 4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4" name="正方形/長方形 4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5" name="正方形/長方形 4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26" name="正方形/長方形 4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27" name="正方形/長方形 4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8" name="正方形/長方形 4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9" name="テキスト ボックス 4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0" name="直線コネクタ 4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31" name="直線コネクタ 43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32" name="テキスト ボックス 43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33" name="直線コネクタ 43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34" name="テキスト ボックス 43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35" name="直線コネクタ 43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36" name="テキスト ボックス 43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37" name="直線コネクタ 43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38" name="テキスト ボックス 43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9" name="直線コネクタ 4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0" name="テキスト ボックス 4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155448</xdr:rowOff>
    </xdr:from>
    <xdr:to>
      <xdr:col>32</xdr:col>
      <xdr:colOff>186689</xdr:colOff>
      <xdr:row>62</xdr:row>
      <xdr:rowOff>109728</xdr:rowOff>
    </xdr:to>
    <xdr:cxnSp macro="">
      <xdr:nvCxnSpPr>
        <xdr:cNvPr id="442" name="直線コネクタ 441"/>
        <xdr:cNvCxnSpPr/>
      </xdr:nvCxnSpPr>
      <xdr:spPr>
        <a:xfrm flipV="1">
          <a:off x="22160864" y="97566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113555</xdr:rowOff>
    </xdr:from>
    <xdr:ext cx="469744" cy="259045"/>
    <xdr:sp macro="" textlink="">
      <xdr:nvSpPr>
        <xdr:cNvPr id="443" name="【保健センター・保健所】&#10;一人当たり面積最小値テキスト"/>
        <xdr:cNvSpPr txBox="1"/>
      </xdr:nvSpPr>
      <xdr:spPr>
        <a:xfrm>
          <a:off x="22250400" y="1074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32</xdr:col>
      <xdr:colOff>98425</xdr:colOff>
      <xdr:row>62</xdr:row>
      <xdr:rowOff>109728</xdr:rowOff>
    </xdr:from>
    <xdr:to>
      <xdr:col>32</xdr:col>
      <xdr:colOff>276225</xdr:colOff>
      <xdr:row>62</xdr:row>
      <xdr:rowOff>109728</xdr:rowOff>
    </xdr:to>
    <xdr:cxnSp macro="">
      <xdr:nvCxnSpPr>
        <xdr:cNvPr id="444" name="直線コネクタ 443"/>
        <xdr:cNvCxnSpPr/>
      </xdr:nvCxnSpPr>
      <xdr:spPr>
        <a:xfrm>
          <a:off x="22072600" y="1073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102125</xdr:rowOff>
    </xdr:from>
    <xdr:ext cx="469744" cy="259045"/>
    <xdr:sp macro="" textlink="">
      <xdr:nvSpPr>
        <xdr:cNvPr id="445" name="【保健センター・保健所】&#10;一人当たり面積最大値テキスト"/>
        <xdr:cNvSpPr txBox="1"/>
      </xdr:nvSpPr>
      <xdr:spPr>
        <a:xfrm>
          <a:off x="222504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56</xdr:row>
      <xdr:rowOff>155448</xdr:rowOff>
    </xdr:from>
    <xdr:to>
      <xdr:col>32</xdr:col>
      <xdr:colOff>276225</xdr:colOff>
      <xdr:row>56</xdr:row>
      <xdr:rowOff>155448</xdr:rowOff>
    </xdr:to>
    <xdr:cxnSp macro="">
      <xdr:nvCxnSpPr>
        <xdr:cNvPr id="446" name="直線コネクタ 445"/>
        <xdr:cNvCxnSpPr/>
      </xdr:nvCxnSpPr>
      <xdr:spPr>
        <a:xfrm>
          <a:off x="22072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73931</xdr:rowOff>
    </xdr:from>
    <xdr:ext cx="469744" cy="259045"/>
    <xdr:sp macro="" textlink="">
      <xdr:nvSpPr>
        <xdr:cNvPr id="447" name="【保健センター・保健所】&#10;一人当たり面積平均値テキスト"/>
        <xdr:cNvSpPr txBox="1"/>
      </xdr:nvSpPr>
      <xdr:spPr>
        <a:xfrm>
          <a:off x="22250400" y="10360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95504</xdr:rowOff>
    </xdr:from>
    <xdr:to>
      <xdr:col>32</xdr:col>
      <xdr:colOff>238125</xdr:colOff>
      <xdr:row>61</xdr:row>
      <xdr:rowOff>25654</xdr:rowOff>
    </xdr:to>
    <xdr:sp macro="" textlink="">
      <xdr:nvSpPr>
        <xdr:cNvPr id="448" name="フローチャート : 判断 447"/>
        <xdr:cNvSpPr/>
      </xdr:nvSpPr>
      <xdr:spPr>
        <a:xfrm>
          <a:off x="221107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47498</xdr:rowOff>
    </xdr:from>
    <xdr:to>
      <xdr:col>31</xdr:col>
      <xdr:colOff>85725</xdr:colOff>
      <xdr:row>59</xdr:row>
      <xdr:rowOff>149098</xdr:rowOff>
    </xdr:to>
    <xdr:sp macro="" textlink="">
      <xdr:nvSpPr>
        <xdr:cNvPr id="449" name="フローチャート : 判断 448"/>
        <xdr:cNvSpPr/>
      </xdr:nvSpPr>
      <xdr:spPr>
        <a:xfrm>
          <a:off x="212725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165625</xdr:rowOff>
    </xdr:from>
    <xdr:ext cx="469744" cy="259045"/>
    <xdr:sp macro="" textlink="">
      <xdr:nvSpPr>
        <xdr:cNvPr id="450" name="n_1aveValue【保健センター・保健所】&#10;一人当たり面積"/>
        <xdr:cNvSpPr txBox="1"/>
      </xdr:nvSpPr>
      <xdr:spPr>
        <a:xfrm>
          <a:off x="21075727" y="993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51" name="テキスト ボックス 4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2" name="テキスト ボックス 4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3" name="テキスト ボックス 4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4" name="テキスト ボックス 4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55" name="テキスト ボックス 4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170942</xdr:rowOff>
    </xdr:from>
    <xdr:to>
      <xdr:col>31</xdr:col>
      <xdr:colOff>85725</xdr:colOff>
      <xdr:row>62</xdr:row>
      <xdr:rowOff>101092</xdr:rowOff>
    </xdr:to>
    <xdr:sp macro="" textlink="">
      <xdr:nvSpPr>
        <xdr:cNvPr id="456" name="円/楕円 455"/>
        <xdr:cNvSpPr/>
      </xdr:nvSpPr>
      <xdr:spPr>
        <a:xfrm>
          <a:off x="21272500" y="1062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92219</xdr:rowOff>
    </xdr:from>
    <xdr:ext cx="469744" cy="259045"/>
    <xdr:sp macro="" textlink="">
      <xdr:nvSpPr>
        <xdr:cNvPr id="457" name="n_1mainValue【保健センター・保健所】&#10;一人当たり面積"/>
        <xdr:cNvSpPr txBox="1"/>
      </xdr:nvSpPr>
      <xdr:spPr>
        <a:xfrm>
          <a:off x="21075727" y="1072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8" name="正方形/長方形 4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9" name="正方形/長方形 4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60" name="正方形/長方形 4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61" name="正方形/長方形 4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62" name="正方形/長方形 4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63" name="正方形/長方形 4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64" name="正方形/長方形 4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5" name="正方形/長方形 46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66" name="テキスト ボックス 46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67" name="直線コネクタ 46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68" name="直線コネクタ 46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69" name="テキスト ボックス 46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70" name="直線コネクタ 46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71" name="テキスト ボックス 47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72" name="直線コネクタ 47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73" name="テキスト ボックス 47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74" name="直線コネクタ 47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75" name="テキスト ボックス 47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76" name="直線コネクタ 47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77" name="テキスト ボックス 47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78" name="直線コネクタ 47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79" name="テキスト ボックス 47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0" name="直線コネクタ 47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81" name="テキスト ボックス 48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8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67492</xdr:rowOff>
    </xdr:from>
    <xdr:to>
      <xdr:col>23</xdr:col>
      <xdr:colOff>516889</xdr:colOff>
      <xdr:row>85</xdr:row>
      <xdr:rowOff>144236</xdr:rowOff>
    </xdr:to>
    <xdr:cxnSp macro="">
      <xdr:nvCxnSpPr>
        <xdr:cNvPr id="483" name="直線コネクタ 482"/>
        <xdr:cNvCxnSpPr/>
      </xdr:nvCxnSpPr>
      <xdr:spPr>
        <a:xfrm flipV="1">
          <a:off x="16318864" y="13440592"/>
          <a:ext cx="0" cy="1276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148063</xdr:rowOff>
    </xdr:from>
    <xdr:ext cx="405111" cy="259045"/>
    <xdr:sp macro="" textlink="">
      <xdr:nvSpPr>
        <xdr:cNvPr id="484" name="【消防施設】&#10;有形固定資産減価償却率最小値テキスト"/>
        <xdr:cNvSpPr txBox="1"/>
      </xdr:nvSpPr>
      <xdr:spPr>
        <a:xfrm>
          <a:off x="164084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85</xdr:row>
      <xdr:rowOff>144236</xdr:rowOff>
    </xdr:from>
    <xdr:to>
      <xdr:col>23</xdr:col>
      <xdr:colOff>606425</xdr:colOff>
      <xdr:row>85</xdr:row>
      <xdr:rowOff>144236</xdr:rowOff>
    </xdr:to>
    <xdr:cxnSp macro="">
      <xdr:nvCxnSpPr>
        <xdr:cNvPr id="485" name="直線コネクタ 484"/>
        <xdr:cNvCxnSpPr/>
      </xdr:nvCxnSpPr>
      <xdr:spPr>
        <a:xfrm>
          <a:off x="16230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14169</xdr:rowOff>
    </xdr:from>
    <xdr:ext cx="405111" cy="259045"/>
    <xdr:sp macro="" textlink="">
      <xdr:nvSpPr>
        <xdr:cNvPr id="486" name="【消防施設】&#10;有形固定資産減価償却率最大値テキスト"/>
        <xdr:cNvSpPr txBox="1"/>
      </xdr:nvSpPr>
      <xdr:spPr>
        <a:xfrm>
          <a:off x="164084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90.2</a:t>
          </a:r>
          <a:endParaRPr kumimoji="1" lang="ja-JP" altLang="en-US" sz="1000" b="1">
            <a:latin typeface="ＭＳ Ｐゴシック"/>
          </a:endParaRPr>
        </a:p>
      </xdr:txBody>
    </xdr:sp>
    <xdr:clientData/>
  </xdr:oneCellAnchor>
  <xdr:twoCellAnchor>
    <xdr:from>
      <xdr:col>23</xdr:col>
      <xdr:colOff>428625</xdr:colOff>
      <xdr:row>78</xdr:row>
      <xdr:rowOff>67492</xdr:rowOff>
    </xdr:from>
    <xdr:to>
      <xdr:col>23</xdr:col>
      <xdr:colOff>606425</xdr:colOff>
      <xdr:row>78</xdr:row>
      <xdr:rowOff>67492</xdr:rowOff>
    </xdr:to>
    <xdr:cxnSp macro="">
      <xdr:nvCxnSpPr>
        <xdr:cNvPr id="487" name="直線コネクタ 486"/>
        <xdr:cNvCxnSpPr/>
      </xdr:nvCxnSpPr>
      <xdr:spPr>
        <a:xfrm>
          <a:off x="16230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163303</xdr:rowOff>
    </xdr:from>
    <xdr:ext cx="405111" cy="259045"/>
    <xdr:sp macro="" textlink="">
      <xdr:nvSpPr>
        <xdr:cNvPr id="488" name="【消防施設】&#10;有形固定資産減価償却率平均値テキスト"/>
        <xdr:cNvSpPr txBox="1"/>
      </xdr:nvSpPr>
      <xdr:spPr>
        <a:xfrm>
          <a:off x="16408400" y="137078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13426</xdr:rowOff>
    </xdr:from>
    <xdr:to>
      <xdr:col>23</xdr:col>
      <xdr:colOff>568325</xdr:colOff>
      <xdr:row>80</xdr:row>
      <xdr:rowOff>115026</xdr:rowOff>
    </xdr:to>
    <xdr:sp macro="" textlink="">
      <xdr:nvSpPr>
        <xdr:cNvPr id="489" name="フローチャート : 判断 488"/>
        <xdr:cNvSpPr/>
      </xdr:nvSpPr>
      <xdr:spPr>
        <a:xfrm>
          <a:off x="162687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168548</xdr:rowOff>
    </xdr:from>
    <xdr:to>
      <xdr:col>22</xdr:col>
      <xdr:colOff>415925</xdr:colOff>
      <xdr:row>81</xdr:row>
      <xdr:rowOff>98698</xdr:rowOff>
    </xdr:to>
    <xdr:sp macro="" textlink="">
      <xdr:nvSpPr>
        <xdr:cNvPr id="490" name="フローチャート : 判断 489"/>
        <xdr:cNvSpPr/>
      </xdr:nvSpPr>
      <xdr:spPr>
        <a:xfrm>
          <a:off x="15430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115225</xdr:rowOff>
    </xdr:from>
    <xdr:ext cx="405111" cy="259045"/>
    <xdr:sp macro="" textlink="">
      <xdr:nvSpPr>
        <xdr:cNvPr id="491" name="n_1aveValue【消防施設】&#10;有形固定資産減価償却率"/>
        <xdr:cNvSpPr txBox="1"/>
      </xdr:nvSpPr>
      <xdr:spPr>
        <a:xfrm>
          <a:off x="15266043"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92" name="テキスト ボックス 49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93" name="テキスト ボックス 49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94" name="テキスト ボックス 49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95" name="テキスト ボックス 49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96" name="テキスト ボックス 49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44450</xdr:rowOff>
    </xdr:from>
    <xdr:to>
      <xdr:col>22</xdr:col>
      <xdr:colOff>415925</xdr:colOff>
      <xdr:row>83</xdr:row>
      <xdr:rowOff>146050</xdr:rowOff>
    </xdr:to>
    <xdr:sp macro="" textlink="">
      <xdr:nvSpPr>
        <xdr:cNvPr id="497" name="円/楕円 496"/>
        <xdr:cNvSpPr/>
      </xdr:nvSpPr>
      <xdr:spPr>
        <a:xfrm>
          <a:off x="15430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137177</xdr:rowOff>
    </xdr:from>
    <xdr:ext cx="405111" cy="259045"/>
    <xdr:sp macro="" textlink="">
      <xdr:nvSpPr>
        <xdr:cNvPr id="498" name="n_1mainValue【消防施設】&#10;有形固定資産減価償却率"/>
        <xdr:cNvSpPr txBox="1"/>
      </xdr:nvSpPr>
      <xdr:spPr>
        <a:xfrm>
          <a:off x="15266043"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99" name="正方形/長方形 4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00" name="正方形/長方形 4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01" name="正方形/長方形 5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02" name="正方形/長方形 5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03" name="正方形/長方形 5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04" name="正方形/長方形 5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05" name="正方形/長方形 5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06" name="正方形/長方形 50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07" name="テキスト ボックス 50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08" name="直線コネクタ 50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09" name="直線コネクタ 50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10" name="テキスト ボックス 50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11" name="直線コネクタ 51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12" name="テキスト ボックス 51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13" name="直線コネクタ 51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14" name="テキスト ボックス 51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15" name="直線コネクタ 51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16" name="テキスト ボックス 51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17" name="直線コネクタ 51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8" name="テキスト ボックス 51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131826</xdr:rowOff>
    </xdr:from>
    <xdr:to>
      <xdr:col>32</xdr:col>
      <xdr:colOff>186689</xdr:colOff>
      <xdr:row>85</xdr:row>
      <xdr:rowOff>90678</xdr:rowOff>
    </xdr:to>
    <xdr:cxnSp macro="">
      <xdr:nvCxnSpPr>
        <xdr:cNvPr id="520" name="直線コネクタ 519"/>
        <xdr:cNvCxnSpPr/>
      </xdr:nvCxnSpPr>
      <xdr:spPr>
        <a:xfrm flipV="1">
          <a:off x="22160864" y="1367637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94505</xdr:rowOff>
    </xdr:from>
    <xdr:ext cx="469744" cy="259045"/>
    <xdr:sp macro="" textlink="">
      <xdr:nvSpPr>
        <xdr:cNvPr id="521" name="【消防施設】&#10;一人当たり面積最小値テキスト"/>
        <xdr:cNvSpPr txBox="1"/>
      </xdr:nvSpPr>
      <xdr:spPr>
        <a:xfrm>
          <a:off x="22250400" y="1466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32</xdr:col>
      <xdr:colOff>98425</xdr:colOff>
      <xdr:row>85</xdr:row>
      <xdr:rowOff>90678</xdr:rowOff>
    </xdr:from>
    <xdr:to>
      <xdr:col>32</xdr:col>
      <xdr:colOff>276225</xdr:colOff>
      <xdr:row>85</xdr:row>
      <xdr:rowOff>90678</xdr:rowOff>
    </xdr:to>
    <xdr:cxnSp macro="">
      <xdr:nvCxnSpPr>
        <xdr:cNvPr id="522" name="直線コネクタ 521"/>
        <xdr:cNvCxnSpPr/>
      </xdr:nvCxnSpPr>
      <xdr:spPr>
        <a:xfrm>
          <a:off x="22072600" y="1466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78503</xdr:rowOff>
    </xdr:from>
    <xdr:ext cx="469744" cy="259045"/>
    <xdr:sp macro="" textlink="">
      <xdr:nvSpPr>
        <xdr:cNvPr id="523" name="【消防施設】&#10;一人当たり面積最大値テキスト"/>
        <xdr:cNvSpPr txBox="1"/>
      </xdr:nvSpPr>
      <xdr:spPr>
        <a:xfrm>
          <a:off x="222504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0.242</a:t>
          </a:r>
          <a:endParaRPr kumimoji="1" lang="ja-JP" altLang="en-US" sz="1000" b="1">
            <a:latin typeface="ＭＳ Ｐゴシック"/>
          </a:endParaRPr>
        </a:p>
      </xdr:txBody>
    </xdr:sp>
    <xdr:clientData/>
  </xdr:oneCellAnchor>
  <xdr:twoCellAnchor>
    <xdr:from>
      <xdr:col>32</xdr:col>
      <xdr:colOff>98425</xdr:colOff>
      <xdr:row>79</xdr:row>
      <xdr:rowOff>131826</xdr:rowOff>
    </xdr:from>
    <xdr:to>
      <xdr:col>32</xdr:col>
      <xdr:colOff>276225</xdr:colOff>
      <xdr:row>79</xdr:row>
      <xdr:rowOff>131826</xdr:rowOff>
    </xdr:to>
    <xdr:cxnSp macro="">
      <xdr:nvCxnSpPr>
        <xdr:cNvPr id="524" name="直線コネクタ 523"/>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93742</xdr:rowOff>
    </xdr:from>
    <xdr:ext cx="469744" cy="259045"/>
    <xdr:sp macro="" textlink="">
      <xdr:nvSpPr>
        <xdr:cNvPr id="525" name="【消防施設】&#10;一人当たり面積平均値テキスト"/>
        <xdr:cNvSpPr txBox="1"/>
      </xdr:nvSpPr>
      <xdr:spPr>
        <a:xfrm>
          <a:off x="22250400" y="14152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115315</xdr:rowOff>
    </xdr:from>
    <xdr:to>
      <xdr:col>32</xdr:col>
      <xdr:colOff>238125</xdr:colOff>
      <xdr:row>83</xdr:row>
      <xdr:rowOff>45465</xdr:rowOff>
    </xdr:to>
    <xdr:sp macro="" textlink="">
      <xdr:nvSpPr>
        <xdr:cNvPr id="526" name="フローチャート : 判断 525"/>
        <xdr:cNvSpPr/>
      </xdr:nvSpPr>
      <xdr:spPr>
        <a:xfrm>
          <a:off x="22110700" y="1417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78739</xdr:rowOff>
    </xdr:from>
    <xdr:to>
      <xdr:col>31</xdr:col>
      <xdr:colOff>85725</xdr:colOff>
      <xdr:row>83</xdr:row>
      <xdr:rowOff>8889</xdr:rowOff>
    </xdr:to>
    <xdr:sp macro="" textlink="">
      <xdr:nvSpPr>
        <xdr:cNvPr id="527" name="フローチャート : 判断 526"/>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25416</xdr:rowOff>
    </xdr:from>
    <xdr:ext cx="469744" cy="259045"/>
    <xdr:sp macro="" textlink="">
      <xdr:nvSpPr>
        <xdr:cNvPr id="528" name="n_1aveValue【消防施設】&#10;一人当たり面積"/>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29" name="テキスト ボックス 52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30" name="テキスト ボックス 52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31" name="テキスト ボックス 53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32" name="テキスト ボックス 53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33" name="テキスト ボックス 53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26163</xdr:rowOff>
    </xdr:from>
    <xdr:to>
      <xdr:col>31</xdr:col>
      <xdr:colOff>85725</xdr:colOff>
      <xdr:row>83</xdr:row>
      <xdr:rowOff>127763</xdr:rowOff>
    </xdr:to>
    <xdr:sp macro="" textlink="">
      <xdr:nvSpPr>
        <xdr:cNvPr id="534" name="円/楕円 533"/>
        <xdr:cNvSpPr/>
      </xdr:nvSpPr>
      <xdr:spPr>
        <a:xfrm>
          <a:off x="21272500" y="142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118890</xdr:rowOff>
    </xdr:from>
    <xdr:ext cx="469744" cy="259045"/>
    <xdr:sp macro="" textlink="">
      <xdr:nvSpPr>
        <xdr:cNvPr id="535" name="n_1mainValue【消防施設】&#10;一人当たり面積"/>
        <xdr:cNvSpPr txBox="1"/>
      </xdr:nvSpPr>
      <xdr:spPr>
        <a:xfrm>
          <a:off x="21075727" y="1434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36" name="正方形/長方形 5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7" name="正方形/長方形 5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8" name="正方形/長方形 5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9" name="正方形/長方形 5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40" name="正方形/長方形 5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41" name="正方形/長方形 5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42" name="正方形/長方形 5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43" name="正方形/長方形 5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44" name="テキスト ボックス 5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45" name="直線コネクタ 5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46" name="テキスト ボックス 54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47" name="直線コネクタ 5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48" name="テキスト ボックス 54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49" name="直線コネクタ 5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50" name="テキスト ボックス 5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51" name="直線コネクタ 5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52" name="テキスト ボックス 5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53" name="直線コネクタ 5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54" name="テキスト ボックス 5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55" name="直線コネクタ 5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56" name="テキスト ボックス 55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7" name="直線コネクタ 5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8" name="テキスト ボックス 55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45720</xdr:rowOff>
    </xdr:to>
    <xdr:cxnSp macro="">
      <xdr:nvCxnSpPr>
        <xdr:cNvPr id="560" name="直線コネクタ 559"/>
        <xdr:cNvCxnSpPr/>
      </xdr:nvCxnSpPr>
      <xdr:spPr>
        <a:xfrm flipV="1">
          <a:off x="16318864" y="172212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49547</xdr:rowOff>
    </xdr:from>
    <xdr:ext cx="405111" cy="259045"/>
    <xdr:sp macro="" textlink="">
      <xdr:nvSpPr>
        <xdr:cNvPr id="561" name="【庁舎】&#10;有形固定資産減価償却率最小値テキスト"/>
        <xdr:cNvSpPr txBox="1"/>
      </xdr:nvSpPr>
      <xdr:spPr>
        <a:xfrm>
          <a:off x="16408400"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428625</xdr:colOff>
      <xdr:row>108</xdr:row>
      <xdr:rowOff>45720</xdr:rowOff>
    </xdr:from>
    <xdr:to>
      <xdr:col>23</xdr:col>
      <xdr:colOff>606425</xdr:colOff>
      <xdr:row>108</xdr:row>
      <xdr:rowOff>45720</xdr:rowOff>
    </xdr:to>
    <xdr:cxnSp macro="">
      <xdr:nvCxnSpPr>
        <xdr:cNvPr id="562" name="直線コネクタ 561"/>
        <xdr:cNvCxnSpPr/>
      </xdr:nvCxnSpPr>
      <xdr:spPr>
        <a:xfrm>
          <a:off x="16230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05111" cy="259045"/>
    <xdr:sp macro="" textlink="">
      <xdr:nvSpPr>
        <xdr:cNvPr id="563" name="【庁舎】&#10;有形固定資産減価償却率最大値テキスト"/>
        <xdr:cNvSpPr txBox="1"/>
      </xdr:nvSpPr>
      <xdr:spPr>
        <a:xfrm>
          <a:off x="164084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564" name="直線コネクタ 563"/>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110507</xdr:rowOff>
    </xdr:from>
    <xdr:ext cx="405111" cy="259045"/>
    <xdr:sp macro="" textlink="">
      <xdr:nvSpPr>
        <xdr:cNvPr id="565" name="【庁舎】&#10;有形固定資産減価償却率平均値テキスト"/>
        <xdr:cNvSpPr txBox="1"/>
      </xdr:nvSpPr>
      <xdr:spPr>
        <a:xfrm>
          <a:off x="16408400" y="17941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132080</xdr:rowOff>
    </xdr:from>
    <xdr:to>
      <xdr:col>23</xdr:col>
      <xdr:colOff>568325</xdr:colOff>
      <xdr:row>105</xdr:row>
      <xdr:rowOff>62230</xdr:rowOff>
    </xdr:to>
    <xdr:sp macro="" textlink="">
      <xdr:nvSpPr>
        <xdr:cNvPr id="566" name="フローチャート : 判断 565"/>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74930</xdr:rowOff>
    </xdr:from>
    <xdr:to>
      <xdr:col>22</xdr:col>
      <xdr:colOff>415925</xdr:colOff>
      <xdr:row>105</xdr:row>
      <xdr:rowOff>5080</xdr:rowOff>
    </xdr:to>
    <xdr:sp macro="" textlink="">
      <xdr:nvSpPr>
        <xdr:cNvPr id="567" name="フローチャート : 判断 566"/>
        <xdr:cNvSpPr/>
      </xdr:nvSpPr>
      <xdr:spPr>
        <a:xfrm>
          <a:off x="15430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167657</xdr:rowOff>
    </xdr:from>
    <xdr:ext cx="405111" cy="259045"/>
    <xdr:sp macro="" textlink="">
      <xdr:nvSpPr>
        <xdr:cNvPr id="568" name="n_1aveValue【庁舎】&#10;有形固定資産減価償却率"/>
        <xdr:cNvSpPr txBox="1"/>
      </xdr:nvSpPr>
      <xdr:spPr>
        <a:xfrm>
          <a:off x="15266043"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69" name="テキスト ボックス 5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70" name="テキスト ボックス 5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71" name="テキスト ボックス 5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72" name="テキスト ボックス 5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73" name="テキスト ボックス 5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88264</xdr:rowOff>
    </xdr:from>
    <xdr:to>
      <xdr:col>22</xdr:col>
      <xdr:colOff>415925</xdr:colOff>
      <xdr:row>102</xdr:row>
      <xdr:rowOff>18414</xdr:rowOff>
    </xdr:to>
    <xdr:sp macro="" textlink="">
      <xdr:nvSpPr>
        <xdr:cNvPr id="574" name="円/楕円 573"/>
        <xdr:cNvSpPr/>
      </xdr:nvSpPr>
      <xdr:spPr>
        <a:xfrm>
          <a:off x="15430500" y="1740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34941</xdr:rowOff>
    </xdr:from>
    <xdr:ext cx="405111" cy="259045"/>
    <xdr:sp macro="" textlink="">
      <xdr:nvSpPr>
        <xdr:cNvPr id="575" name="n_1mainValue【庁舎】&#10;有形固定資産減価償却率"/>
        <xdr:cNvSpPr txBox="1"/>
      </xdr:nvSpPr>
      <xdr:spPr>
        <a:xfrm>
          <a:off x="15266043" y="1717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76" name="正方形/長方形 57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7" name="正方形/長方形 57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8" name="正方形/長方形 57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9" name="正方形/長方形 57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80" name="正方形/長方形 57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81" name="正方形/長方形 58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82" name="正方形/長方形 58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83" name="正方形/長方形 58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84" name="テキスト ボックス 58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85" name="直線コネクタ 58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86" name="テキスト ボックス 58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87" name="直線コネクタ 58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88" name="テキスト ボックス 58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89" name="直線コネクタ 58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90" name="テキスト ボックス 58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91" name="直線コネクタ 59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92" name="テキスト ボックス 59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93" name="直線コネクタ 59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94" name="テキスト ボックス 59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95" name="直線コネクタ 59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96" name="テキスト ボックス 59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7" name="直線コネクタ 59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8" name="テキスト ボックス 59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68580</xdr:rowOff>
    </xdr:from>
    <xdr:to>
      <xdr:col>32</xdr:col>
      <xdr:colOff>186689</xdr:colOff>
      <xdr:row>108</xdr:row>
      <xdr:rowOff>163830</xdr:rowOff>
    </xdr:to>
    <xdr:cxnSp macro="">
      <xdr:nvCxnSpPr>
        <xdr:cNvPr id="600" name="直線コネクタ 599"/>
        <xdr:cNvCxnSpPr/>
      </xdr:nvCxnSpPr>
      <xdr:spPr>
        <a:xfrm flipV="1">
          <a:off x="22160864" y="172135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167657</xdr:rowOff>
    </xdr:from>
    <xdr:ext cx="469744" cy="259045"/>
    <xdr:sp macro="" textlink="">
      <xdr:nvSpPr>
        <xdr:cNvPr id="601" name="【庁舎】&#10;一人当たり面積最小値テキスト"/>
        <xdr:cNvSpPr txBox="1"/>
      </xdr:nvSpPr>
      <xdr:spPr>
        <a:xfrm>
          <a:off x="22250400" y="186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0.194</a:t>
          </a:r>
          <a:endParaRPr kumimoji="1" lang="ja-JP" altLang="en-US" sz="1000" b="1">
            <a:latin typeface="ＭＳ Ｐゴシック"/>
          </a:endParaRPr>
        </a:p>
      </xdr:txBody>
    </xdr:sp>
    <xdr:clientData/>
  </xdr:oneCellAnchor>
  <xdr:twoCellAnchor>
    <xdr:from>
      <xdr:col>32</xdr:col>
      <xdr:colOff>98425</xdr:colOff>
      <xdr:row>108</xdr:row>
      <xdr:rowOff>163830</xdr:rowOff>
    </xdr:from>
    <xdr:to>
      <xdr:col>32</xdr:col>
      <xdr:colOff>276225</xdr:colOff>
      <xdr:row>108</xdr:row>
      <xdr:rowOff>163830</xdr:rowOff>
    </xdr:to>
    <xdr:cxnSp macro="">
      <xdr:nvCxnSpPr>
        <xdr:cNvPr id="602" name="直線コネクタ 601"/>
        <xdr:cNvCxnSpPr/>
      </xdr:nvCxnSpPr>
      <xdr:spPr>
        <a:xfrm>
          <a:off x="22072600" y="1868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15257</xdr:rowOff>
    </xdr:from>
    <xdr:ext cx="469744" cy="259045"/>
    <xdr:sp macro="" textlink="">
      <xdr:nvSpPr>
        <xdr:cNvPr id="603" name="【庁舎】&#10;一人当たり面積最大値テキスト"/>
        <xdr:cNvSpPr txBox="1"/>
      </xdr:nvSpPr>
      <xdr:spPr>
        <a:xfrm>
          <a:off x="222504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0.964</a:t>
          </a:r>
          <a:endParaRPr kumimoji="1" lang="ja-JP" altLang="en-US" sz="1000" b="1">
            <a:latin typeface="ＭＳ Ｐゴシック"/>
          </a:endParaRPr>
        </a:p>
      </xdr:txBody>
    </xdr:sp>
    <xdr:clientData/>
  </xdr:oneCellAnchor>
  <xdr:twoCellAnchor>
    <xdr:from>
      <xdr:col>32</xdr:col>
      <xdr:colOff>98425</xdr:colOff>
      <xdr:row>100</xdr:row>
      <xdr:rowOff>68580</xdr:rowOff>
    </xdr:from>
    <xdr:to>
      <xdr:col>32</xdr:col>
      <xdr:colOff>276225</xdr:colOff>
      <xdr:row>100</xdr:row>
      <xdr:rowOff>68580</xdr:rowOff>
    </xdr:to>
    <xdr:cxnSp macro="">
      <xdr:nvCxnSpPr>
        <xdr:cNvPr id="604" name="直線コネクタ 603"/>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95266</xdr:rowOff>
    </xdr:from>
    <xdr:ext cx="469744" cy="259045"/>
    <xdr:sp macro="" textlink="">
      <xdr:nvSpPr>
        <xdr:cNvPr id="605" name="【庁舎】&#10;一人当たり面積平均値テキスト"/>
        <xdr:cNvSpPr txBox="1"/>
      </xdr:nvSpPr>
      <xdr:spPr>
        <a:xfrm>
          <a:off x="22250400" y="1809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0.462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116839</xdr:rowOff>
    </xdr:from>
    <xdr:to>
      <xdr:col>32</xdr:col>
      <xdr:colOff>238125</xdr:colOff>
      <xdr:row>106</xdr:row>
      <xdr:rowOff>46989</xdr:rowOff>
    </xdr:to>
    <xdr:sp macro="" textlink="">
      <xdr:nvSpPr>
        <xdr:cNvPr id="606" name="フローチャート : 判断 605"/>
        <xdr:cNvSpPr/>
      </xdr:nvSpPr>
      <xdr:spPr>
        <a:xfrm>
          <a:off x="22110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114936</xdr:rowOff>
    </xdr:from>
    <xdr:to>
      <xdr:col>31</xdr:col>
      <xdr:colOff>85725</xdr:colOff>
      <xdr:row>106</xdr:row>
      <xdr:rowOff>45086</xdr:rowOff>
    </xdr:to>
    <xdr:sp macro="" textlink="">
      <xdr:nvSpPr>
        <xdr:cNvPr id="607" name="フローチャート : 判断 606"/>
        <xdr:cNvSpPr/>
      </xdr:nvSpPr>
      <xdr:spPr>
        <a:xfrm>
          <a:off x="21272500" y="1811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61613</xdr:rowOff>
    </xdr:from>
    <xdr:ext cx="469744" cy="259045"/>
    <xdr:sp macro="" textlink="">
      <xdr:nvSpPr>
        <xdr:cNvPr id="608" name="n_1aveValue【庁舎】&#10;一人当たり面積"/>
        <xdr:cNvSpPr txBox="1"/>
      </xdr:nvSpPr>
      <xdr:spPr>
        <a:xfrm>
          <a:off x="21075727" y="1789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0.463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09" name="テキスト ボックス 60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10" name="テキスト ボックス 60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11" name="テキスト ボックス 61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12" name="テキスト ボックス 61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13" name="テキスト ボックス 61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101600</xdr:rowOff>
    </xdr:from>
    <xdr:to>
      <xdr:col>31</xdr:col>
      <xdr:colOff>85725</xdr:colOff>
      <xdr:row>109</xdr:row>
      <xdr:rowOff>31750</xdr:rowOff>
    </xdr:to>
    <xdr:sp macro="" textlink="">
      <xdr:nvSpPr>
        <xdr:cNvPr id="614" name="円/楕円 613"/>
        <xdr:cNvSpPr/>
      </xdr:nvSpPr>
      <xdr:spPr>
        <a:xfrm>
          <a:off x="21272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109</xdr:row>
      <xdr:rowOff>22877</xdr:rowOff>
    </xdr:from>
    <xdr:ext cx="469744" cy="259045"/>
    <xdr:sp macro="" textlink="">
      <xdr:nvSpPr>
        <xdr:cNvPr id="615" name="n_1mainValue【庁舎】&#10;一人当たり面積"/>
        <xdr:cNvSpPr txBox="1"/>
      </xdr:nvSpPr>
      <xdr:spPr>
        <a:xfrm>
          <a:off x="210757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16" name="正方形/長方形 6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7" name="正方形/長方形 6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8" name="テキスト ボックス 6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・類似団体と比較して特に有形固定資産減価償却率が特に高くなっている施設は庁舎であり、その他の施設はほぼ類似団体と近い償却率となっている。</a:t>
          </a:r>
        </a:p>
        <a:p>
          <a:r>
            <a:rPr kumimoji="1" lang="ja-JP" altLang="en-US" sz="1300">
              <a:latin typeface="ＭＳ Ｐゴシック"/>
            </a:rPr>
            <a:t>・「公共施設等総合管理計画」の庁舎に係る個別計画である「新庁舎建設基本計画」（平成</a:t>
          </a:r>
          <a:r>
            <a:rPr kumimoji="1" lang="en-US" altLang="ja-JP" sz="1300">
              <a:latin typeface="ＭＳ Ｐゴシック"/>
            </a:rPr>
            <a:t>29</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月策定）の推進により、公共施設等総合管理計画に定める平成</a:t>
          </a:r>
          <a:r>
            <a:rPr kumimoji="1" lang="en-US" altLang="ja-JP" sz="1300">
              <a:latin typeface="ＭＳ Ｐゴシック"/>
            </a:rPr>
            <a:t>42</a:t>
          </a:r>
          <a:r>
            <a:rPr kumimoji="1" lang="ja-JP" altLang="en-US" sz="1300">
              <a:latin typeface="ＭＳ Ｐゴシック"/>
            </a:rPr>
            <a:t>年度までに庁舎を含めた公共施設等の総延床面積</a:t>
          </a:r>
          <a:r>
            <a:rPr kumimoji="1" lang="en-US" altLang="ja-JP" sz="1300">
              <a:latin typeface="ＭＳ Ｐゴシック"/>
            </a:rPr>
            <a:t>5</a:t>
          </a:r>
          <a:r>
            <a:rPr kumimoji="1" lang="ja-JP" altLang="en-US" sz="1300">
              <a:latin typeface="ＭＳ Ｐゴシック"/>
            </a:rPr>
            <a:t>％の縮減をめざす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京都府宇治田原町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9,510
9,334
58.16
4,427,847
4,273,635
114,022
2,830,569
4,322,479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宇治田原工業団地やその他の法人事業所の法人税収入等により類似団体平均を上回る税収があるため、０．６</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となっているが、近年は低下傾向（平成２０年度の０．７４をピークに</a:t>
          </a:r>
          <a:r>
            <a:rPr kumimoji="1" lang="ja-JP" altLang="en-US" sz="1100">
              <a:solidFill>
                <a:sysClr val="windowText" lastClr="000000"/>
              </a:solidFill>
              <a:effectLst/>
              <a:latin typeface="+mn-lt"/>
              <a:ea typeface="+mn-ea"/>
              <a:cs typeface="+mn-cs"/>
            </a:rPr>
            <a:t>８</a:t>
          </a:r>
          <a:r>
            <a:rPr kumimoji="1" lang="ja-JP" altLang="ja-JP" sz="1100">
              <a:solidFill>
                <a:sysClr val="windowText" lastClr="000000"/>
              </a:solidFill>
              <a:effectLst/>
              <a:latin typeface="+mn-lt"/>
              <a:ea typeface="+mn-ea"/>
              <a:cs typeface="+mn-cs"/>
            </a:rPr>
            <a:t>年連続して合計で０．１</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低下）にあることから、財政基盤強化のため、行政の効率化による歳出削減、税の徴収強化や企業の立地促進等の歳入確保に努める。</a:t>
          </a:r>
          <a:endParaRPr lang="ja-JP" altLang="ja-JP" sz="14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81945</xdr:rowOff>
    </xdr:from>
    <xdr:to>
      <xdr:col>7</xdr:col>
      <xdr:colOff>152400</xdr:colOff>
      <xdr:row>41</xdr:row>
      <xdr:rowOff>93435</xdr:rowOff>
    </xdr:to>
    <xdr:cxnSp macro="">
      <xdr:nvCxnSpPr>
        <xdr:cNvPr id="69" name="直線コネクタ 68"/>
        <xdr:cNvCxnSpPr/>
      </xdr:nvCxnSpPr>
      <xdr:spPr>
        <a:xfrm>
          <a:off x="4114800" y="711139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142015</xdr:rowOff>
    </xdr:from>
    <xdr:ext cx="762000" cy="259045"/>
    <xdr:sp macro="" textlink="">
      <xdr:nvSpPr>
        <xdr:cNvPr id="70"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81945</xdr:rowOff>
    </xdr:from>
    <xdr:to>
      <xdr:col>6</xdr:col>
      <xdr:colOff>0</xdr:colOff>
      <xdr:row>41</xdr:row>
      <xdr:rowOff>81945</xdr:rowOff>
    </xdr:to>
    <xdr:cxnSp macro="">
      <xdr:nvCxnSpPr>
        <xdr:cNvPr id="72" name="直線コネクタ 71"/>
        <xdr:cNvCxnSpPr/>
      </xdr:nvCxnSpPr>
      <xdr:spPr>
        <a:xfrm>
          <a:off x="3225800" y="71113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9978</xdr:rowOff>
    </xdr:from>
    <xdr:to>
      <xdr:col>6</xdr:col>
      <xdr:colOff>50800</xdr:colOff>
      <xdr:row>43</xdr:row>
      <xdr:rowOff>111578</xdr:rowOff>
    </xdr:to>
    <xdr:sp macro="" textlink="">
      <xdr:nvSpPr>
        <xdr:cNvPr id="73" name="フローチャート : 判断 72"/>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74" name="テキスト ボックス 73"/>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70455</xdr:rowOff>
    </xdr:from>
    <xdr:to>
      <xdr:col>4</xdr:col>
      <xdr:colOff>482600</xdr:colOff>
      <xdr:row>41</xdr:row>
      <xdr:rowOff>81945</xdr:rowOff>
    </xdr:to>
    <xdr:cxnSp macro="">
      <xdr:nvCxnSpPr>
        <xdr:cNvPr id="75" name="直線コネクタ 74"/>
        <xdr:cNvCxnSpPr/>
      </xdr:nvCxnSpPr>
      <xdr:spPr>
        <a:xfrm>
          <a:off x="2336800" y="70999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77" name="テキスト ボックス 76"/>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70455</xdr:rowOff>
    </xdr:from>
    <xdr:to>
      <xdr:col>3</xdr:col>
      <xdr:colOff>279400</xdr:colOff>
      <xdr:row>41</xdr:row>
      <xdr:rowOff>70455</xdr:rowOff>
    </xdr:to>
    <xdr:cxnSp macro="">
      <xdr:nvCxnSpPr>
        <xdr:cNvPr id="78" name="直線コネクタ 77"/>
        <xdr:cNvCxnSpPr/>
      </xdr:nvCxnSpPr>
      <xdr:spPr>
        <a:xfrm>
          <a:off x="1447800" y="7099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80" name="テキスト ボックス 79"/>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38903</xdr:rowOff>
    </xdr:from>
    <xdr:ext cx="762000" cy="259045"/>
    <xdr:sp macro="" textlink="">
      <xdr:nvSpPr>
        <xdr:cNvPr id="82" name="テキスト ボックス 81"/>
        <xdr:cNvSpPr txBox="1"/>
      </xdr:nvSpPr>
      <xdr:spPr>
        <a:xfrm>
          <a:off x="1066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88" name="円/楕円 87"/>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59162</xdr:rowOff>
    </xdr:from>
    <xdr:ext cx="762000" cy="259045"/>
    <xdr:sp macro="" textlink="">
      <xdr:nvSpPr>
        <xdr:cNvPr id="89" name="財政力該当値テキスト"/>
        <xdr:cNvSpPr txBox="1"/>
      </xdr:nvSpPr>
      <xdr:spPr>
        <a:xfrm>
          <a:off x="5041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31145</xdr:rowOff>
    </xdr:from>
    <xdr:to>
      <xdr:col>6</xdr:col>
      <xdr:colOff>50800</xdr:colOff>
      <xdr:row>41</xdr:row>
      <xdr:rowOff>132745</xdr:rowOff>
    </xdr:to>
    <xdr:sp macro="" textlink="">
      <xdr:nvSpPr>
        <xdr:cNvPr id="90" name="円/楕円 89"/>
        <xdr:cNvSpPr/>
      </xdr:nvSpPr>
      <xdr:spPr>
        <a:xfrm>
          <a:off x="4064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142922</xdr:rowOff>
    </xdr:from>
    <xdr:ext cx="736600" cy="259045"/>
    <xdr:sp macro="" textlink="">
      <xdr:nvSpPr>
        <xdr:cNvPr id="91" name="テキスト ボックス 90"/>
        <xdr:cNvSpPr txBox="1"/>
      </xdr:nvSpPr>
      <xdr:spPr>
        <a:xfrm>
          <a:off x="3733800" y="682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31145</xdr:rowOff>
    </xdr:from>
    <xdr:to>
      <xdr:col>4</xdr:col>
      <xdr:colOff>533400</xdr:colOff>
      <xdr:row>41</xdr:row>
      <xdr:rowOff>132745</xdr:rowOff>
    </xdr:to>
    <xdr:sp macro="" textlink="">
      <xdr:nvSpPr>
        <xdr:cNvPr id="92" name="円/楕円 91"/>
        <xdr:cNvSpPr/>
      </xdr:nvSpPr>
      <xdr:spPr>
        <a:xfrm>
          <a:off x="3175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142922</xdr:rowOff>
    </xdr:from>
    <xdr:ext cx="762000" cy="259045"/>
    <xdr:sp macro="" textlink="">
      <xdr:nvSpPr>
        <xdr:cNvPr id="93" name="テキスト ボックス 92"/>
        <xdr:cNvSpPr txBox="1"/>
      </xdr:nvSpPr>
      <xdr:spPr>
        <a:xfrm>
          <a:off x="2844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19655</xdr:rowOff>
    </xdr:from>
    <xdr:to>
      <xdr:col>3</xdr:col>
      <xdr:colOff>330200</xdr:colOff>
      <xdr:row>41</xdr:row>
      <xdr:rowOff>121255</xdr:rowOff>
    </xdr:to>
    <xdr:sp macro="" textlink="">
      <xdr:nvSpPr>
        <xdr:cNvPr id="94" name="円/楕円 93"/>
        <xdr:cNvSpPr/>
      </xdr:nvSpPr>
      <xdr:spPr>
        <a:xfrm>
          <a:off x="2286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131432</xdr:rowOff>
    </xdr:from>
    <xdr:ext cx="762000" cy="259045"/>
    <xdr:sp macro="" textlink="">
      <xdr:nvSpPr>
        <xdr:cNvPr id="95" name="テキスト ボックス 94"/>
        <xdr:cNvSpPr txBox="1"/>
      </xdr:nvSpPr>
      <xdr:spPr>
        <a:xfrm>
          <a:off x="1955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19655</xdr:rowOff>
    </xdr:from>
    <xdr:to>
      <xdr:col>2</xdr:col>
      <xdr:colOff>127000</xdr:colOff>
      <xdr:row>41</xdr:row>
      <xdr:rowOff>121255</xdr:rowOff>
    </xdr:to>
    <xdr:sp macro="" textlink="">
      <xdr:nvSpPr>
        <xdr:cNvPr id="96" name="円/楕円 95"/>
        <xdr:cNvSpPr/>
      </xdr:nvSpPr>
      <xdr:spPr>
        <a:xfrm>
          <a:off x="1397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131432</xdr:rowOff>
    </xdr:from>
    <xdr:ext cx="762000" cy="259045"/>
    <xdr:sp macro="" textlink="">
      <xdr:nvSpPr>
        <xdr:cNvPr id="97" name="テキスト ボックス 96"/>
        <xdr:cNvSpPr txBox="1"/>
      </xdr:nvSpPr>
      <xdr:spPr>
        <a:xfrm>
          <a:off x="1066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扶助費や人件費の比率が高い傾向にあることから、９</a:t>
          </a:r>
          <a:r>
            <a:rPr kumimoji="1" lang="ja-JP" altLang="en-US" sz="1100">
              <a:solidFill>
                <a:sysClr val="windowText" lastClr="000000"/>
              </a:solidFill>
              <a:effectLst/>
              <a:latin typeface="+mn-lt"/>
              <a:ea typeface="+mn-ea"/>
              <a:cs typeface="+mn-cs"/>
            </a:rPr>
            <a:t>３．３</a:t>
          </a:r>
          <a:r>
            <a:rPr kumimoji="1" lang="ja-JP" altLang="ja-JP" sz="1100">
              <a:solidFill>
                <a:sysClr val="windowText" lastClr="000000"/>
              </a:solidFill>
              <a:effectLst/>
              <a:latin typeface="+mn-lt"/>
              <a:ea typeface="+mn-ea"/>
              <a:cs typeface="+mn-cs"/>
            </a:rPr>
            <a:t>％と類似団体平均を上回っている。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平成２</a:t>
          </a:r>
          <a:r>
            <a:rPr kumimoji="1" lang="ja-JP" altLang="en-US" sz="1100">
              <a:solidFill>
                <a:sysClr val="windowText" lastClr="000000"/>
              </a:solidFill>
              <a:effectLst/>
              <a:latin typeface="+mn-lt"/>
              <a:ea typeface="+mn-ea"/>
              <a:cs typeface="+mn-cs"/>
            </a:rPr>
            <a:t>８</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町税や普通交付税などの経常収入が減少したほか、</a:t>
          </a:r>
          <a:r>
            <a:rPr kumimoji="1" lang="ja-JP" altLang="ja-JP" sz="1100">
              <a:solidFill>
                <a:sysClr val="windowText" lastClr="000000"/>
              </a:solidFill>
              <a:effectLst/>
              <a:latin typeface="+mn-lt"/>
              <a:ea typeface="+mn-ea"/>
              <a:cs typeface="+mn-cs"/>
            </a:rPr>
            <a:t>人件費や扶助費などの義務的経費が</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したことにより、前年度に比べ</a:t>
          </a:r>
          <a:r>
            <a:rPr kumimoji="1" lang="ja-JP" altLang="en-US" sz="1100">
              <a:solidFill>
                <a:sysClr val="windowText" lastClr="000000"/>
              </a:solidFill>
              <a:effectLst/>
              <a:latin typeface="+mn-lt"/>
              <a:ea typeface="+mn-ea"/>
              <a:cs typeface="+mn-cs"/>
            </a:rPr>
            <a:t>２．９</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悪化</a:t>
          </a:r>
          <a:r>
            <a:rPr kumimoji="1" lang="ja-JP" altLang="ja-JP" sz="1100">
              <a:solidFill>
                <a:sysClr val="windowText" lastClr="000000"/>
              </a:solidFill>
              <a:effectLst/>
              <a:latin typeface="+mn-lt"/>
              <a:ea typeface="+mn-ea"/>
              <a:cs typeface="+mn-cs"/>
            </a:rPr>
            <a:t>した</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今後、新庁舎建設や主要幹線道路整備などの投資的経費の伸びにより、公債費の増加が見込まれることから、義務的経費の抑制及び町税等収入の確保対策に取り組み、経常収支比率の上昇抑制に努める。</a:t>
          </a:r>
          <a:endParaRPr lang="ja-JP" altLang="ja-JP" sz="14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53594</xdr:rowOff>
    </xdr:to>
    <xdr:cxnSp macro="">
      <xdr:nvCxnSpPr>
        <xdr:cNvPr id="125" name="直線コネクタ 124"/>
        <xdr:cNvCxnSpPr/>
      </xdr:nvCxnSpPr>
      <xdr:spPr>
        <a:xfrm flipV="1">
          <a:off x="4953000" y="10365486"/>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6"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7" name="直線コネクタ 126"/>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8"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9" name="直線コネクタ 128"/>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82804</xdr:rowOff>
    </xdr:from>
    <xdr:to>
      <xdr:col>7</xdr:col>
      <xdr:colOff>152400</xdr:colOff>
      <xdr:row>65</xdr:row>
      <xdr:rowOff>51308</xdr:rowOff>
    </xdr:to>
    <xdr:cxnSp macro="">
      <xdr:nvCxnSpPr>
        <xdr:cNvPr id="130" name="直線コネクタ 129"/>
        <xdr:cNvCxnSpPr/>
      </xdr:nvCxnSpPr>
      <xdr:spPr>
        <a:xfrm>
          <a:off x="4114800" y="11055604"/>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2811</xdr:rowOff>
    </xdr:from>
    <xdr:ext cx="762000" cy="259045"/>
    <xdr:sp macro="" textlink="">
      <xdr:nvSpPr>
        <xdr:cNvPr id="131" name="財政構造の弾力性平均値テキスト"/>
        <xdr:cNvSpPr txBox="1"/>
      </xdr:nvSpPr>
      <xdr:spPr>
        <a:xfrm>
          <a:off x="5041900" y="10632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157734</xdr:rowOff>
    </xdr:from>
    <xdr:to>
      <xdr:col>7</xdr:col>
      <xdr:colOff>203200</xdr:colOff>
      <xdr:row>63</xdr:row>
      <xdr:rowOff>87884</xdr:rowOff>
    </xdr:to>
    <xdr:sp macro="" textlink="">
      <xdr:nvSpPr>
        <xdr:cNvPr id="132" name="フローチャート : 判断 131"/>
        <xdr:cNvSpPr/>
      </xdr:nvSpPr>
      <xdr:spPr>
        <a:xfrm>
          <a:off x="49022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82804</xdr:rowOff>
    </xdr:from>
    <xdr:to>
      <xdr:col>6</xdr:col>
      <xdr:colOff>0</xdr:colOff>
      <xdr:row>64</xdr:row>
      <xdr:rowOff>116586</xdr:rowOff>
    </xdr:to>
    <xdr:cxnSp macro="">
      <xdr:nvCxnSpPr>
        <xdr:cNvPr id="133" name="直線コネクタ 132"/>
        <xdr:cNvCxnSpPr/>
      </xdr:nvCxnSpPr>
      <xdr:spPr>
        <a:xfrm flipV="1">
          <a:off x="3225800" y="1105560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32258</xdr:rowOff>
    </xdr:from>
    <xdr:to>
      <xdr:col>6</xdr:col>
      <xdr:colOff>50800</xdr:colOff>
      <xdr:row>62</xdr:row>
      <xdr:rowOff>133858</xdr:rowOff>
    </xdr:to>
    <xdr:sp macro="" textlink="">
      <xdr:nvSpPr>
        <xdr:cNvPr id="134" name="フローチャート : 判断 133"/>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144035</xdr:rowOff>
    </xdr:from>
    <xdr:ext cx="736600" cy="259045"/>
    <xdr:sp macro="" textlink="">
      <xdr:nvSpPr>
        <xdr:cNvPr id="135" name="テキスト ボックス 134"/>
        <xdr:cNvSpPr txBox="1"/>
      </xdr:nvSpPr>
      <xdr:spPr>
        <a:xfrm>
          <a:off x="3733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80518</xdr:rowOff>
    </xdr:from>
    <xdr:to>
      <xdr:col>4</xdr:col>
      <xdr:colOff>482600</xdr:colOff>
      <xdr:row>64</xdr:row>
      <xdr:rowOff>116586</xdr:rowOff>
    </xdr:to>
    <xdr:cxnSp macro="">
      <xdr:nvCxnSpPr>
        <xdr:cNvPr id="136" name="直線コネクタ 135"/>
        <xdr:cNvCxnSpPr/>
      </xdr:nvCxnSpPr>
      <xdr:spPr>
        <a:xfrm>
          <a:off x="2336800" y="10881868"/>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68326</xdr:rowOff>
    </xdr:from>
    <xdr:to>
      <xdr:col>4</xdr:col>
      <xdr:colOff>533400</xdr:colOff>
      <xdr:row>63</xdr:row>
      <xdr:rowOff>169926</xdr:rowOff>
    </xdr:to>
    <xdr:sp macro="" textlink="">
      <xdr:nvSpPr>
        <xdr:cNvPr id="137" name="フローチャート : 判断 136"/>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8653</xdr:rowOff>
    </xdr:from>
    <xdr:ext cx="762000" cy="259045"/>
    <xdr:sp macro="" textlink="">
      <xdr:nvSpPr>
        <xdr:cNvPr id="138" name="テキスト ボックス 137"/>
        <xdr:cNvSpPr txBox="1"/>
      </xdr:nvSpPr>
      <xdr:spPr>
        <a:xfrm>
          <a:off x="2844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80518</xdr:rowOff>
    </xdr:from>
    <xdr:to>
      <xdr:col>3</xdr:col>
      <xdr:colOff>279400</xdr:colOff>
      <xdr:row>63</xdr:row>
      <xdr:rowOff>109474</xdr:rowOff>
    </xdr:to>
    <xdr:cxnSp macro="">
      <xdr:nvCxnSpPr>
        <xdr:cNvPr id="139" name="直線コネクタ 138"/>
        <xdr:cNvCxnSpPr/>
      </xdr:nvCxnSpPr>
      <xdr:spPr>
        <a:xfrm flipV="1">
          <a:off x="1447800" y="1088186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0" name="フローチャート : 判断 139"/>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78757</xdr:rowOff>
    </xdr:from>
    <xdr:ext cx="762000" cy="259045"/>
    <xdr:sp macro="" textlink="">
      <xdr:nvSpPr>
        <xdr:cNvPr id="141" name="テキスト ボックス 140"/>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138430</xdr:rowOff>
    </xdr:from>
    <xdr:to>
      <xdr:col>2</xdr:col>
      <xdr:colOff>127000</xdr:colOff>
      <xdr:row>63</xdr:row>
      <xdr:rowOff>68580</xdr:rowOff>
    </xdr:to>
    <xdr:sp macro="" textlink="">
      <xdr:nvSpPr>
        <xdr:cNvPr id="142" name="フローチャート : 判断 141"/>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78757</xdr:rowOff>
    </xdr:from>
    <xdr:ext cx="762000" cy="259045"/>
    <xdr:sp macro="" textlink="">
      <xdr:nvSpPr>
        <xdr:cNvPr id="143" name="テキスト ボックス 142"/>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508</xdr:rowOff>
    </xdr:from>
    <xdr:to>
      <xdr:col>7</xdr:col>
      <xdr:colOff>203200</xdr:colOff>
      <xdr:row>65</xdr:row>
      <xdr:rowOff>102108</xdr:rowOff>
    </xdr:to>
    <xdr:sp macro="" textlink="">
      <xdr:nvSpPr>
        <xdr:cNvPr id="149" name="円/楕円 148"/>
        <xdr:cNvSpPr/>
      </xdr:nvSpPr>
      <xdr:spPr>
        <a:xfrm>
          <a:off x="49022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144035</xdr:rowOff>
    </xdr:from>
    <xdr:ext cx="762000" cy="259045"/>
    <xdr:sp macro="" textlink="">
      <xdr:nvSpPr>
        <xdr:cNvPr id="150" name="財政構造の弾力性該当値テキスト"/>
        <xdr:cNvSpPr txBox="1"/>
      </xdr:nvSpPr>
      <xdr:spPr>
        <a:xfrm>
          <a:off x="5041900" y="1111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32004</xdr:rowOff>
    </xdr:from>
    <xdr:to>
      <xdr:col>6</xdr:col>
      <xdr:colOff>50800</xdr:colOff>
      <xdr:row>64</xdr:row>
      <xdr:rowOff>133604</xdr:rowOff>
    </xdr:to>
    <xdr:sp macro="" textlink="">
      <xdr:nvSpPr>
        <xdr:cNvPr id="151" name="円/楕円 150"/>
        <xdr:cNvSpPr/>
      </xdr:nvSpPr>
      <xdr:spPr>
        <a:xfrm>
          <a:off x="4064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118381</xdr:rowOff>
    </xdr:from>
    <xdr:ext cx="736600" cy="259045"/>
    <xdr:sp macro="" textlink="">
      <xdr:nvSpPr>
        <xdr:cNvPr id="152" name="テキスト ボックス 151"/>
        <xdr:cNvSpPr txBox="1"/>
      </xdr:nvSpPr>
      <xdr:spPr>
        <a:xfrm>
          <a:off x="3733800" y="1109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65786</xdr:rowOff>
    </xdr:from>
    <xdr:to>
      <xdr:col>4</xdr:col>
      <xdr:colOff>533400</xdr:colOff>
      <xdr:row>64</xdr:row>
      <xdr:rowOff>167386</xdr:rowOff>
    </xdr:to>
    <xdr:sp macro="" textlink="">
      <xdr:nvSpPr>
        <xdr:cNvPr id="153" name="円/楕円 152"/>
        <xdr:cNvSpPr/>
      </xdr:nvSpPr>
      <xdr:spPr>
        <a:xfrm>
          <a:off x="3175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152163</xdr:rowOff>
    </xdr:from>
    <xdr:ext cx="762000" cy="259045"/>
    <xdr:sp macro="" textlink="">
      <xdr:nvSpPr>
        <xdr:cNvPr id="154" name="テキスト ボックス 153"/>
        <xdr:cNvSpPr txBox="1"/>
      </xdr:nvSpPr>
      <xdr:spPr>
        <a:xfrm>
          <a:off x="2844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29718</xdr:rowOff>
    </xdr:from>
    <xdr:to>
      <xdr:col>3</xdr:col>
      <xdr:colOff>330200</xdr:colOff>
      <xdr:row>63</xdr:row>
      <xdr:rowOff>131318</xdr:rowOff>
    </xdr:to>
    <xdr:sp macro="" textlink="">
      <xdr:nvSpPr>
        <xdr:cNvPr id="155" name="円/楕円 154"/>
        <xdr:cNvSpPr/>
      </xdr:nvSpPr>
      <xdr:spPr>
        <a:xfrm>
          <a:off x="2286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116095</xdr:rowOff>
    </xdr:from>
    <xdr:ext cx="762000" cy="259045"/>
    <xdr:sp macro="" textlink="">
      <xdr:nvSpPr>
        <xdr:cNvPr id="156" name="テキスト ボックス 155"/>
        <xdr:cNvSpPr txBox="1"/>
      </xdr:nvSpPr>
      <xdr:spPr>
        <a:xfrm>
          <a:off x="19558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58674</xdr:rowOff>
    </xdr:from>
    <xdr:to>
      <xdr:col>2</xdr:col>
      <xdr:colOff>127000</xdr:colOff>
      <xdr:row>63</xdr:row>
      <xdr:rowOff>160274</xdr:rowOff>
    </xdr:to>
    <xdr:sp macro="" textlink="">
      <xdr:nvSpPr>
        <xdr:cNvPr id="157" name="円/楕円 156"/>
        <xdr:cNvSpPr/>
      </xdr:nvSpPr>
      <xdr:spPr>
        <a:xfrm>
          <a:off x="1397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145051</xdr:rowOff>
    </xdr:from>
    <xdr:ext cx="762000" cy="259045"/>
    <xdr:sp macro="" textlink="">
      <xdr:nvSpPr>
        <xdr:cNvPr id="158" name="テキスト ボックス 157"/>
        <xdr:cNvSpPr txBox="1"/>
      </xdr:nvSpPr>
      <xdr:spPr>
        <a:xfrm>
          <a:off x="1066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[165,057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人件費、物件費及び維持補修費の合計額の人口１人当たりの金額は類似団体平均より低くなっているが、人件費比率だけを見てみると類似団体平均を上回っている。これは主にごみ収集業務や学校給食調理、保育所運営などを直営で行っているため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今後、新庁舎建設、主要幹線道路整備等、本町にとって重要かつ大きな事業を抱えており人件費の削減が難しい状況にあるが、民間委託化の検討を進めるなど、コストの低減を図っていく方針である。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7407</xdr:rowOff>
    </xdr:from>
    <xdr:to>
      <xdr:col>7</xdr:col>
      <xdr:colOff>152400</xdr:colOff>
      <xdr:row>89</xdr:row>
      <xdr:rowOff>69966</xdr:rowOff>
    </xdr:to>
    <xdr:cxnSp macro="">
      <xdr:nvCxnSpPr>
        <xdr:cNvPr id="187" name="直線コネクタ 186"/>
        <xdr:cNvCxnSpPr/>
      </xdr:nvCxnSpPr>
      <xdr:spPr>
        <a:xfrm flipV="1">
          <a:off x="4953000" y="14066307"/>
          <a:ext cx="0" cy="126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42043</xdr:rowOff>
    </xdr:from>
    <xdr:ext cx="762000" cy="259045"/>
    <xdr:sp macro="" textlink="">
      <xdr:nvSpPr>
        <xdr:cNvPr id="188" name="人件費・物件費等の状況最小値テキスト"/>
        <xdr:cNvSpPr txBox="1"/>
      </xdr:nvSpPr>
      <xdr:spPr>
        <a:xfrm>
          <a:off x="5041900" y="153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69966</xdr:rowOff>
    </xdr:from>
    <xdr:to>
      <xdr:col>7</xdr:col>
      <xdr:colOff>241300</xdr:colOff>
      <xdr:row>89</xdr:row>
      <xdr:rowOff>69966</xdr:rowOff>
    </xdr:to>
    <xdr:cxnSp macro="">
      <xdr:nvCxnSpPr>
        <xdr:cNvPr id="189" name="直線コネクタ 188"/>
        <xdr:cNvCxnSpPr/>
      </xdr:nvCxnSpPr>
      <xdr:spPr>
        <a:xfrm>
          <a:off x="4864100" y="1532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93784</xdr:rowOff>
    </xdr:from>
    <xdr:ext cx="762000" cy="259045"/>
    <xdr:sp macro="" textlink="">
      <xdr:nvSpPr>
        <xdr:cNvPr id="190" name="人件費・物件費等の状況最大値テキスト"/>
        <xdr:cNvSpPr txBox="1"/>
      </xdr:nvSpPr>
      <xdr:spPr>
        <a:xfrm>
          <a:off x="5041900" y="13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7407</xdr:rowOff>
    </xdr:from>
    <xdr:to>
      <xdr:col>7</xdr:col>
      <xdr:colOff>241300</xdr:colOff>
      <xdr:row>82</xdr:row>
      <xdr:rowOff>7407</xdr:rowOff>
    </xdr:to>
    <xdr:cxnSp macro="">
      <xdr:nvCxnSpPr>
        <xdr:cNvPr id="191" name="直線コネクタ 190"/>
        <xdr:cNvCxnSpPr/>
      </xdr:nvCxnSpPr>
      <xdr:spPr>
        <a:xfrm>
          <a:off x="4864100" y="1406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67729</xdr:rowOff>
    </xdr:from>
    <xdr:to>
      <xdr:col>7</xdr:col>
      <xdr:colOff>152400</xdr:colOff>
      <xdr:row>82</xdr:row>
      <xdr:rowOff>73668</xdr:rowOff>
    </xdr:to>
    <xdr:cxnSp macro="">
      <xdr:nvCxnSpPr>
        <xdr:cNvPr id="192" name="直線コネクタ 191"/>
        <xdr:cNvCxnSpPr/>
      </xdr:nvCxnSpPr>
      <xdr:spPr>
        <a:xfrm>
          <a:off x="4114800" y="14126629"/>
          <a:ext cx="838200" cy="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118550</xdr:rowOff>
    </xdr:from>
    <xdr:ext cx="762000" cy="259045"/>
    <xdr:sp macro="" textlink="">
      <xdr:nvSpPr>
        <xdr:cNvPr id="193" name="人件費・物件費等の状況平均値テキスト"/>
        <xdr:cNvSpPr txBox="1"/>
      </xdr:nvSpPr>
      <xdr:spPr>
        <a:xfrm>
          <a:off x="5041900" y="14177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146473</xdr:rowOff>
    </xdr:from>
    <xdr:to>
      <xdr:col>7</xdr:col>
      <xdr:colOff>203200</xdr:colOff>
      <xdr:row>83</xdr:row>
      <xdr:rowOff>76623</xdr:rowOff>
    </xdr:to>
    <xdr:sp macro="" textlink="">
      <xdr:nvSpPr>
        <xdr:cNvPr id="194" name="フローチャート : 判断 193"/>
        <xdr:cNvSpPr/>
      </xdr:nvSpPr>
      <xdr:spPr>
        <a:xfrm>
          <a:off x="49022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49921</xdr:rowOff>
    </xdr:from>
    <xdr:to>
      <xdr:col>6</xdr:col>
      <xdr:colOff>0</xdr:colOff>
      <xdr:row>82</xdr:row>
      <xdr:rowOff>67729</xdr:rowOff>
    </xdr:to>
    <xdr:cxnSp macro="">
      <xdr:nvCxnSpPr>
        <xdr:cNvPr id="195" name="直線コネクタ 194"/>
        <xdr:cNvCxnSpPr/>
      </xdr:nvCxnSpPr>
      <xdr:spPr>
        <a:xfrm>
          <a:off x="3225800" y="14108821"/>
          <a:ext cx="889000" cy="1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128688</xdr:rowOff>
    </xdr:from>
    <xdr:to>
      <xdr:col>6</xdr:col>
      <xdr:colOff>50800</xdr:colOff>
      <xdr:row>83</xdr:row>
      <xdr:rowOff>58838</xdr:rowOff>
    </xdr:to>
    <xdr:sp macro="" textlink="">
      <xdr:nvSpPr>
        <xdr:cNvPr id="196" name="フローチャート : 判断 195"/>
        <xdr:cNvSpPr/>
      </xdr:nvSpPr>
      <xdr:spPr>
        <a:xfrm>
          <a:off x="40640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43615</xdr:rowOff>
    </xdr:from>
    <xdr:ext cx="736600" cy="259045"/>
    <xdr:sp macro="" textlink="">
      <xdr:nvSpPr>
        <xdr:cNvPr id="197" name="テキスト ボックス 196"/>
        <xdr:cNvSpPr txBox="1"/>
      </xdr:nvSpPr>
      <xdr:spPr>
        <a:xfrm>
          <a:off x="3733800" y="1427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18549</xdr:rowOff>
    </xdr:from>
    <xdr:to>
      <xdr:col>4</xdr:col>
      <xdr:colOff>482600</xdr:colOff>
      <xdr:row>82</xdr:row>
      <xdr:rowOff>49921</xdr:rowOff>
    </xdr:to>
    <xdr:cxnSp macro="">
      <xdr:nvCxnSpPr>
        <xdr:cNvPr id="198" name="直線コネクタ 197"/>
        <xdr:cNvCxnSpPr/>
      </xdr:nvCxnSpPr>
      <xdr:spPr>
        <a:xfrm>
          <a:off x="2336800" y="14077449"/>
          <a:ext cx="889000" cy="3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126554</xdr:rowOff>
    </xdr:from>
    <xdr:to>
      <xdr:col>4</xdr:col>
      <xdr:colOff>533400</xdr:colOff>
      <xdr:row>83</xdr:row>
      <xdr:rowOff>56704</xdr:rowOff>
    </xdr:to>
    <xdr:sp macro="" textlink="">
      <xdr:nvSpPr>
        <xdr:cNvPr id="199" name="フローチャート : 判断 198"/>
        <xdr:cNvSpPr/>
      </xdr:nvSpPr>
      <xdr:spPr>
        <a:xfrm>
          <a:off x="3175000" y="1418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41481</xdr:rowOff>
    </xdr:from>
    <xdr:ext cx="762000" cy="259045"/>
    <xdr:sp macro="" textlink="">
      <xdr:nvSpPr>
        <xdr:cNvPr id="200" name="テキスト ボックス 199"/>
        <xdr:cNvSpPr txBox="1"/>
      </xdr:nvSpPr>
      <xdr:spPr>
        <a:xfrm>
          <a:off x="2844800" y="1427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18549</xdr:rowOff>
    </xdr:from>
    <xdr:to>
      <xdr:col>3</xdr:col>
      <xdr:colOff>279400</xdr:colOff>
      <xdr:row>82</xdr:row>
      <xdr:rowOff>21160</xdr:rowOff>
    </xdr:to>
    <xdr:cxnSp macro="">
      <xdr:nvCxnSpPr>
        <xdr:cNvPr id="201" name="直線コネクタ 200"/>
        <xdr:cNvCxnSpPr/>
      </xdr:nvCxnSpPr>
      <xdr:spPr>
        <a:xfrm flipV="1">
          <a:off x="1447800" y="14077449"/>
          <a:ext cx="889000" cy="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92932</xdr:rowOff>
    </xdr:from>
    <xdr:to>
      <xdr:col>3</xdr:col>
      <xdr:colOff>330200</xdr:colOff>
      <xdr:row>83</xdr:row>
      <xdr:rowOff>23082</xdr:rowOff>
    </xdr:to>
    <xdr:sp macro="" textlink="">
      <xdr:nvSpPr>
        <xdr:cNvPr id="202" name="フローチャート : 判断 201"/>
        <xdr:cNvSpPr/>
      </xdr:nvSpPr>
      <xdr:spPr>
        <a:xfrm>
          <a:off x="2286000" y="1415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7859</xdr:rowOff>
    </xdr:from>
    <xdr:ext cx="762000" cy="259045"/>
    <xdr:sp macro="" textlink="">
      <xdr:nvSpPr>
        <xdr:cNvPr id="203" name="テキスト ボックス 202"/>
        <xdr:cNvSpPr txBox="1"/>
      </xdr:nvSpPr>
      <xdr:spPr>
        <a:xfrm>
          <a:off x="1955800" y="1423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111209</xdr:rowOff>
    </xdr:from>
    <xdr:to>
      <xdr:col>2</xdr:col>
      <xdr:colOff>127000</xdr:colOff>
      <xdr:row>83</xdr:row>
      <xdr:rowOff>41359</xdr:rowOff>
    </xdr:to>
    <xdr:sp macro="" textlink="">
      <xdr:nvSpPr>
        <xdr:cNvPr id="204" name="フローチャート : 判断 203"/>
        <xdr:cNvSpPr/>
      </xdr:nvSpPr>
      <xdr:spPr>
        <a:xfrm>
          <a:off x="1397000" y="1417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26136</xdr:rowOff>
    </xdr:from>
    <xdr:ext cx="762000" cy="259045"/>
    <xdr:sp macro="" textlink="">
      <xdr:nvSpPr>
        <xdr:cNvPr id="205" name="テキスト ボックス 204"/>
        <xdr:cNvSpPr txBox="1"/>
      </xdr:nvSpPr>
      <xdr:spPr>
        <a:xfrm>
          <a:off x="1066800" y="1425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22868</xdr:rowOff>
    </xdr:from>
    <xdr:to>
      <xdr:col>7</xdr:col>
      <xdr:colOff>203200</xdr:colOff>
      <xdr:row>82</xdr:row>
      <xdr:rowOff>124468</xdr:rowOff>
    </xdr:to>
    <xdr:sp macro="" textlink="">
      <xdr:nvSpPr>
        <xdr:cNvPr id="211" name="円/楕円 210"/>
        <xdr:cNvSpPr/>
      </xdr:nvSpPr>
      <xdr:spPr>
        <a:xfrm>
          <a:off x="4902200" y="1408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115595</xdr:rowOff>
    </xdr:from>
    <xdr:ext cx="762000" cy="259045"/>
    <xdr:sp macro="" textlink="">
      <xdr:nvSpPr>
        <xdr:cNvPr id="212" name="人件費・物件費等の状況該当値テキスト"/>
        <xdr:cNvSpPr txBox="1"/>
      </xdr:nvSpPr>
      <xdr:spPr>
        <a:xfrm>
          <a:off x="5041900" y="1400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165,057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16929</xdr:rowOff>
    </xdr:from>
    <xdr:to>
      <xdr:col>6</xdr:col>
      <xdr:colOff>50800</xdr:colOff>
      <xdr:row>82</xdr:row>
      <xdr:rowOff>118529</xdr:rowOff>
    </xdr:to>
    <xdr:sp macro="" textlink="">
      <xdr:nvSpPr>
        <xdr:cNvPr id="213" name="円/楕円 212"/>
        <xdr:cNvSpPr/>
      </xdr:nvSpPr>
      <xdr:spPr>
        <a:xfrm>
          <a:off x="4064000" y="1407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128706</xdr:rowOff>
    </xdr:from>
    <xdr:ext cx="736600" cy="259045"/>
    <xdr:sp macro="" textlink="">
      <xdr:nvSpPr>
        <xdr:cNvPr id="214" name="テキスト ボックス 213"/>
        <xdr:cNvSpPr txBox="1"/>
      </xdr:nvSpPr>
      <xdr:spPr>
        <a:xfrm>
          <a:off x="3733800" y="13844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162,103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170571</xdr:rowOff>
    </xdr:from>
    <xdr:to>
      <xdr:col>4</xdr:col>
      <xdr:colOff>533400</xdr:colOff>
      <xdr:row>82</xdr:row>
      <xdr:rowOff>100721</xdr:rowOff>
    </xdr:to>
    <xdr:sp macro="" textlink="">
      <xdr:nvSpPr>
        <xdr:cNvPr id="215" name="円/楕円 214"/>
        <xdr:cNvSpPr/>
      </xdr:nvSpPr>
      <xdr:spPr>
        <a:xfrm>
          <a:off x="3175000" y="1405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110898</xdr:rowOff>
    </xdr:from>
    <xdr:ext cx="762000" cy="259045"/>
    <xdr:sp macro="" textlink="">
      <xdr:nvSpPr>
        <xdr:cNvPr id="216" name="テキスト ボックス 215"/>
        <xdr:cNvSpPr txBox="1"/>
      </xdr:nvSpPr>
      <xdr:spPr>
        <a:xfrm>
          <a:off x="2844800" y="1382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153,247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139199</xdr:rowOff>
    </xdr:from>
    <xdr:to>
      <xdr:col>3</xdr:col>
      <xdr:colOff>330200</xdr:colOff>
      <xdr:row>82</xdr:row>
      <xdr:rowOff>69349</xdr:rowOff>
    </xdr:to>
    <xdr:sp macro="" textlink="">
      <xdr:nvSpPr>
        <xdr:cNvPr id="217" name="円/楕円 216"/>
        <xdr:cNvSpPr/>
      </xdr:nvSpPr>
      <xdr:spPr>
        <a:xfrm>
          <a:off x="2286000" y="1402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79526</xdr:rowOff>
    </xdr:from>
    <xdr:ext cx="762000" cy="259045"/>
    <xdr:sp macro="" textlink="">
      <xdr:nvSpPr>
        <xdr:cNvPr id="218" name="テキスト ボックス 217"/>
        <xdr:cNvSpPr txBox="1"/>
      </xdr:nvSpPr>
      <xdr:spPr>
        <a:xfrm>
          <a:off x="1955800" y="1379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137,646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141810</xdr:rowOff>
    </xdr:from>
    <xdr:to>
      <xdr:col>2</xdr:col>
      <xdr:colOff>127000</xdr:colOff>
      <xdr:row>82</xdr:row>
      <xdr:rowOff>71960</xdr:rowOff>
    </xdr:to>
    <xdr:sp macro="" textlink="">
      <xdr:nvSpPr>
        <xdr:cNvPr id="219" name="円/楕円 218"/>
        <xdr:cNvSpPr/>
      </xdr:nvSpPr>
      <xdr:spPr>
        <a:xfrm>
          <a:off x="1397000" y="140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82137</xdr:rowOff>
    </xdr:from>
    <xdr:ext cx="762000" cy="259045"/>
    <xdr:sp macro="" textlink="">
      <xdr:nvSpPr>
        <xdr:cNvPr id="220" name="テキスト ボックス 219"/>
        <xdr:cNvSpPr txBox="1"/>
      </xdr:nvSpPr>
      <xdr:spPr>
        <a:xfrm>
          <a:off x="1066800" y="137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138,944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平成２３年度から平成２４年度は国家公務員の給与カットによりラスパイレス指数が１００を超えた状況になっていたが、国の勧告に基づき、平成２５年度から職員給の削減を実施したことで、大きく改善した。</a:t>
          </a:r>
        </a:p>
        <a:p>
          <a:r>
            <a:rPr kumimoji="1" lang="ja-JP" altLang="en-US" sz="1100">
              <a:solidFill>
                <a:sysClr val="windowText" lastClr="000000"/>
              </a:solidFill>
              <a:effectLst/>
              <a:latin typeface="+mn-lt"/>
              <a:ea typeface="+mn-ea"/>
              <a:cs typeface="+mn-cs"/>
            </a:rPr>
            <a:t>国に準拠した給与体系を採用しているものの、ラスパイレス指数は９８．３と類似団体平均を２．１上回り、全国町村平均も１．９上回っている。</a:t>
          </a:r>
        </a:p>
        <a:p>
          <a:r>
            <a:rPr kumimoji="1" lang="ja-JP" altLang="en-US" sz="1100">
              <a:solidFill>
                <a:sysClr val="windowText" lastClr="000000"/>
              </a:solidFill>
              <a:effectLst/>
              <a:latin typeface="+mn-lt"/>
              <a:ea typeface="+mn-ea"/>
              <a:cs typeface="+mn-cs"/>
            </a:rPr>
            <a:t>今後も適正な人事配置と行政効率の高い組織づくりを進めていくとともに、国基準を基本に給与の適正化に努める。　</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88</xdr:row>
      <xdr:rowOff>96520</xdr:rowOff>
    </xdr:to>
    <xdr:cxnSp macro="">
      <xdr:nvCxnSpPr>
        <xdr:cNvPr id="247" name="直線コネクタ 246"/>
        <xdr:cNvCxnSpPr/>
      </xdr:nvCxnSpPr>
      <xdr:spPr>
        <a:xfrm flipV="1">
          <a:off x="17018000" y="13832839"/>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68597</xdr:rowOff>
    </xdr:from>
    <xdr:ext cx="762000" cy="259045"/>
    <xdr:sp macro="" textlink="">
      <xdr:nvSpPr>
        <xdr:cNvPr id="248" name="給与水準   （国との比較）最小値テキスト"/>
        <xdr:cNvSpPr txBox="1"/>
      </xdr:nvSpPr>
      <xdr:spPr>
        <a:xfrm>
          <a:off x="17106900" y="15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88</xdr:row>
      <xdr:rowOff>96520</xdr:rowOff>
    </xdr:from>
    <xdr:to>
      <xdr:col>24</xdr:col>
      <xdr:colOff>647700</xdr:colOff>
      <xdr:row>88</xdr:row>
      <xdr:rowOff>96520</xdr:rowOff>
    </xdr:to>
    <xdr:cxnSp macro="">
      <xdr:nvCxnSpPr>
        <xdr:cNvPr id="249" name="直線コネクタ 248"/>
        <xdr:cNvCxnSpPr/>
      </xdr:nvCxnSpPr>
      <xdr:spPr>
        <a:xfrm>
          <a:off x="16929100" y="1518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50"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1" name="直線コネクタ 250"/>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108965</xdr:rowOff>
    </xdr:from>
    <xdr:to>
      <xdr:col>24</xdr:col>
      <xdr:colOff>558800</xdr:colOff>
      <xdr:row>85</xdr:row>
      <xdr:rowOff>137922</xdr:rowOff>
    </xdr:to>
    <xdr:cxnSp macro="">
      <xdr:nvCxnSpPr>
        <xdr:cNvPr id="252" name="直線コネクタ 251"/>
        <xdr:cNvCxnSpPr/>
      </xdr:nvCxnSpPr>
      <xdr:spPr>
        <a:xfrm flipV="1">
          <a:off x="16179800" y="14682215"/>
          <a:ext cx="8382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43451</xdr:rowOff>
    </xdr:from>
    <xdr:ext cx="762000" cy="259045"/>
    <xdr:sp macro="" textlink="">
      <xdr:nvSpPr>
        <xdr:cNvPr id="253" name="給与水準   （国との比較）平均値テキスト"/>
        <xdr:cNvSpPr txBox="1"/>
      </xdr:nvSpPr>
      <xdr:spPr>
        <a:xfrm>
          <a:off x="17106900" y="1427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26924</xdr:rowOff>
    </xdr:from>
    <xdr:to>
      <xdr:col>24</xdr:col>
      <xdr:colOff>609600</xdr:colOff>
      <xdr:row>84</xdr:row>
      <xdr:rowOff>128524</xdr:rowOff>
    </xdr:to>
    <xdr:sp macro="" textlink="">
      <xdr:nvSpPr>
        <xdr:cNvPr id="254" name="フローチャート : 判断 253"/>
        <xdr:cNvSpPr/>
      </xdr:nvSpPr>
      <xdr:spPr>
        <a:xfrm>
          <a:off x="16967200" y="1442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80011</xdr:rowOff>
    </xdr:from>
    <xdr:to>
      <xdr:col>23</xdr:col>
      <xdr:colOff>406400</xdr:colOff>
      <xdr:row>85</xdr:row>
      <xdr:rowOff>137922</xdr:rowOff>
    </xdr:to>
    <xdr:cxnSp macro="">
      <xdr:nvCxnSpPr>
        <xdr:cNvPr id="255" name="直線コネクタ 254"/>
        <xdr:cNvCxnSpPr/>
      </xdr:nvCxnSpPr>
      <xdr:spPr>
        <a:xfrm>
          <a:off x="15290800" y="14653261"/>
          <a:ext cx="8890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169418</xdr:rowOff>
    </xdr:from>
    <xdr:to>
      <xdr:col>23</xdr:col>
      <xdr:colOff>457200</xdr:colOff>
      <xdr:row>84</xdr:row>
      <xdr:rowOff>99568</xdr:rowOff>
    </xdr:to>
    <xdr:sp macro="" textlink="">
      <xdr:nvSpPr>
        <xdr:cNvPr id="256" name="フローチャート : 判断 255"/>
        <xdr:cNvSpPr/>
      </xdr:nvSpPr>
      <xdr:spPr>
        <a:xfrm>
          <a:off x="16129000" y="1439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109745</xdr:rowOff>
    </xdr:from>
    <xdr:ext cx="736600" cy="259045"/>
    <xdr:sp macro="" textlink="">
      <xdr:nvSpPr>
        <xdr:cNvPr id="257" name="テキスト ボックス 256"/>
        <xdr:cNvSpPr txBox="1"/>
      </xdr:nvSpPr>
      <xdr:spPr>
        <a:xfrm>
          <a:off x="15798800" y="1416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80011</xdr:rowOff>
    </xdr:from>
    <xdr:to>
      <xdr:col>22</xdr:col>
      <xdr:colOff>203200</xdr:colOff>
      <xdr:row>85</xdr:row>
      <xdr:rowOff>99313</xdr:rowOff>
    </xdr:to>
    <xdr:cxnSp macro="">
      <xdr:nvCxnSpPr>
        <xdr:cNvPr id="258" name="直線コネクタ 257"/>
        <xdr:cNvCxnSpPr/>
      </xdr:nvCxnSpPr>
      <xdr:spPr>
        <a:xfrm flipV="1">
          <a:off x="14401800" y="14653261"/>
          <a:ext cx="8890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92202</xdr:rowOff>
    </xdr:from>
    <xdr:to>
      <xdr:col>22</xdr:col>
      <xdr:colOff>254000</xdr:colOff>
      <xdr:row>84</xdr:row>
      <xdr:rowOff>22352</xdr:rowOff>
    </xdr:to>
    <xdr:sp macro="" textlink="">
      <xdr:nvSpPr>
        <xdr:cNvPr id="259" name="フローチャート : 判断 258"/>
        <xdr:cNvSpPr/>
      </xdr:nvSpPr>
      <xdr:spPr>
        <a:xfrm>
          <a:off x="15240000" y="143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32529</xdr:rowOff>
    </xdr:from>
    <xdr:ext cx="762000" cy="259045"/>
    <xdr:sp macro="" textlink="">
      <xdr:nvSpPr>
        <xdr:cNvPr id="260" name="テキスト ボックス 259"/>
        <xdr:cNvSpPr txBox="1"/>
      </xdr:nvSpPr>
      <xdr:spPr>
        <a:xfrm>
          <a:off x="14909800" y="140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99313</xdr:rowOff>
    </xdr:from>
    <xdr:to>
      <xdr:col>21</xdr:col>
      <xdr:colOff>0</xdr:colOff>
      <xdr:row>89</xdr:row>
      <xdr:rowOff>69850</xdr:rowOff>
    </xdr:to>
    <xdr:cxnSp macro="">
      <xdr:nvCxnSpPr>
        <xdr:cNvPr id="261" name="直線コネクタ 260"/>
        <xdr:cNvCxnSpPr/>
      </xdr:nvCxnSpPr>
      <xdr:spPr>
        <a:xfrm flipV="1">
          <a:off x="13512800" y="14672563"/>
          <a:ext cx="889000" cy="65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72898</xdr:rowOff>
    </xdr:from>
    <xdr:to>
      <xdr:col>21</xdr:col>
      <xdr:colOff>50800</xdr:colOff>
      <xdr:row>84</xdr:row>
      <xdr:rowOff>3048</xdr:rowOff>
    </xdr:to>
    <xdr:sp macro="" textlink="">
      <xdr:nvSpPr>
        <xdr:cNvPr id="262" name="フローチャート : 判断 261"/>
        <xdr:cNvSpPr/>
      </xdr:nvSpPr>
      <xdr:spPr>
        <a:xfrm>
          <a:off x="143510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13225</xdr:rowOff>
    </xdr:from>
    <xdr:ext cx="762000" cy="259045"/>
    <xdr:sp macro="" textlink="">
      <xdr:nvSpPr>
        <xdr:cNvPr id="263" name="テキスト ボックス 262"/>
        <xdr:cNvSpPr txBox="1"/>
      </xdr:nvSpPr>
      <xdr:spPr>
        <a:xfrm>
          <a:off x="14020800" y="1407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110998</xdr:rowOff>
    </xdr:from>
    <xdr:to>
      <xdr:col>19</xdr:col>
      <xdr:colOff>533400</xdr:colOff>
      <xdr:row>88</xdr:row>
      <xdr:rowOff>41148</xdr:rowOff>
    </xdr:to>
    <xdr:sp macro="" textlink="">
      <xdr:nvSpPr>
        <xdr:cNvPr id="264" name="フローチャート : 判断 263"/>
        <xdr:cNvSpPr/>
      </xdr:nvSpPr>
      <xdr:spPr>
        <a:xfrm>
          <a:off x="13462000" y="1502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51325</xdr:rowOff>
    </xdr:from>
    <xdr:ext cx="762000" cy="259045"/>
    <xdr:sp macro="" textlink="">
      <xdr:nvSpPr>
        <xdr:cNvPr id="265" name="テキスト ボックス 264"/>
        <xdr:cNvSpPr txBox="1"/>
      </xdr:nvSpPr>
      <xdr:spPr>
        <a:xfrm>
          <a:off x="13131800" y="1479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58165</xdr:rowOff>
    </xdr:from>
    <xdr:to>
      <xdr:col>24</xdr:col>
      <xdr:colOff>609600</xdr:colOff>
      <xdr:row>85</xdr:row>
      <xdr:rowOff>159765</xdr:rowOff>
    </xdr:to>
    <xdr:sp macro="" textlink="">
      <xdr:nvSpPr>
        <xdr:cNvPr id="271" name="円/楕円 270"/>
        <xdr:cNvSpPr/>
      </xdr:nvSpPr>
      <xdr:spPr>
        <a:xfrm>
          <a:off x="169672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30242</xdr:rowOff>
    </xdr:from>
    <xdr:ext cx="762000" cy="259045"/>
    <xdr:sp macro="" textlink="">
      <xdr:nvSpPr>
        <xdr:cNvPr id="272" name="給与水準   （国との比較）該当値テキスト"/>
        <xdr:cNvSpPr txBox="1"/>
      </xdr:nvSpPr>
      <xdr:spPr>
        <a:xfrm>
          <a:off x="17106900" y="1460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87122</xdr:rowOff>
    </xdr:from>
    <xdr:to>
      <xdr:col>23</xdr:col>
      <xdr:colOff>457200</xdr:colOff>
      <xdr:row>86</xdr:row>
      <xdr:rowOff>17272</xdr:rowOff>
    </xdr:to>
    <xdr:sp macro="" textlink="">
      <xdr:nvSpPr>
        <xdr:cNvPr id="273" name="円/楕円 272"/>
        <xdr:cNvSpPr/>
      </xdr:nvSpPr>
      <xdr:spPr>
        <a:xfrm>
          <a:off x="161290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2049</xdr:rowOff>
    </xdr:from>
    <xdr:ext cx="736600" cy="259045"/>
    <xdr:sp macro="" textlink="">
      <xdr:nvSpPr>
        <xdr:cNvPr id="274" name="テキスト ボックス 273"/>
        <xdr:cNvSpPr txBox="1"/>
      </xdr:nvSpPr>
      <xdr:spPr>
        <a:xfrm>
          <a:off x="15798800" y="1474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29211</xdr:rowOff>
    </xdr:from>
    <xdr:to>
      <xdr:col>22</xdr:col>
      <xdr:colOff>254000</xdr:colOff>
      <xdr:row>85</xdr:row>
      <xdr:rowOff>130811</xdr:rowOff>
    </xdr:to>
    <xdr:sp macro="" textlink="">
      <xdr:nvSpPr>
        <xdr:cNvPr id="275" name="円/楕円 274"/>
        <xdr:cNvSpPr/>
      </xdr:nvSpPr>
      <xdr:spPr>
        <a:xfrm>
          <a:off x="15240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115588</xdr:rowOff>
    </xdr:from>
    <xdr:ext cx="762000" cy="259045"/>
    <xdr:sp macro="" textlink="">
      <xdr:nvSpPr>
        <xdr:cNvPr id="276" name="テキスト ボックス 275"/>
        <xdr:cNvSpPr txBox="1"/>
      </xdr:nvSpPr>
      <xdr:spPr>
        <a:xfrm>
          <a:off x="14909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48513</xdr:rowOff>
    </xdr:from>
    <xdr:to>
      <xdr:col>21</xdr:col>
      <xdr:colOff>50800</xdr:colOff>
      <xdr:row>85</xdr:row>
      <xdr:rowOff>150113</xdr:rowOff>
    </xdr:to>
    <xdr:sp macro="" textlink="">
      <xdr:nvSpPr>
        <xdr:cNvPr id="277" name="円/楕円 276"/>
        <xdr:cNvSpPr/>
      </xdr:nvSpPr>
      <xdr:spPr>
        <a:xfrm>
          <a:off x="143510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134890</xdr:rowOff>
    </xdr:from>
    <xdr:ext cx="762000" cy="259045"/>
    <xdr:sp macro="" textlink="">
      <xdr:nvSpPr>
        <xdr:cNvPr id="278" name="テキスト ボックス 277"/>
        <xdr:cNvSpPr txBox="1"/>
      </xdr:nvSpPr>
      <xdr:spPr>
        <a:xfrm>
          <a:off x="14020800" y="1470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79" name="円/楕円 278"/>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105427</xdr:rowOff>
    </xdr:from>
    <xdr:ext cx="762000" cy="259045"/>
    <xdr:sp macro="" textlink="">
      <xdr:nvSpPr>
        <xdr:cNvPr id="280" name="テキスト ボックス 279"/>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第６次定員適正化計画（計画期間：平成２７年度～平成３１年度）に基づく定員管理を行っており、平成２</a:t>
          </a:r>
          <a:r>
            <a:rPr kumimoji="1" lang="ja-JP" altLang="en-US" sz="1100">
              <a:solidFill>
                <a:sysClr val="windowText" lastClr="000000"/>
              </a:solidFill>
              <a:effectLst/>
              <a:latin typeface="+mn-lt"/>
              <a:ea typeface="+mn-ea"/>
              <a:cs typeface="+mn-cs"/>
            </a:rPr>
            <a:t>８</a:t>
          </a:r>
          <a:r>
            <a:rPr kumimoji="1" lang="ja-JP" altLang="ja-JP" sz="1100">
              <a:solidFill>
                <a:sysClr val="windowText" lastClr="000000"/>
              </a:solidFill>
              <a:effectLst/>
              <a:latin typeface="+mn-lt"/>
              <a:ea typeface="+mn-ea"/>
              <a:cs typeface="+mn-cs"/>
            </a:rPr>
            <a:t>年度は計画値１３４名に対し実績値１３</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名と計画を下回っている。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平成２７年度より類似団体類型が</a:t>
          </a:r>
          <a:r>
            <a:rPr kumimoji="1" lang="en-US" altLang="ja-JP" sz="1100">
              <a:solidFill>
                <a:sysClr val="windowText" lastClr="000000"/>
              </a:solidFill>
              <a:effectLst/>
              <a:latin typeface="+mn-lt"/>
              <a:ea typeface="+mn-ea"/>
              <a:cs typeface="+mn-cs"/>
            </a:rPr>
            <a:t>Ⅱ‐</a:t>
          </a:r>
          <a:r>
            <a:rPr kumimoji="1" lang="ja-JP" altLang="ja-JP" sz="1100">
              <a:solidFill>
                <a:sysClr val="windowText" lastClr="000000"/>
              </a:solidFill>
              <a:effectLst/>
              <a:latin typeface="+mn-lt"/>
              <a:ea typeface="+mn-ea"/>
              <a:cs typeface="+mn-cs"/>
            </a:rPr>
            <a:t>１に変更されたが、人口当たり職員数は類似団体平均を下回る状況となっている。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新庁舎建設、主要幹線道路整備等、本町にとって重要かつ大きな事業を抱えているが、民間委託化、退職者不補充等の職員削減に取り組み、引き続き適正な定員管理に努める。</a:t>
          </a:r>
          <a:endParaRPr lang="ja-JP" altLang="ja-JP" sz="1400">
            <a:solidFill>
              <a:sysClr val="windowText" lastClr="000000"/>
            </a:solidFill>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2" name="直線コネクタ 311"/>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3" name="定員管理の状況最小値テキスト"/>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14" name="直線コネクタ 313"/>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15" name="定員管理の状況最大値テキスト"/>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16" name="直線コネクタ 315"/>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104684</xdr:rowOff>
    </xdr:from>
    <xdr:to>
      <xdr:col>24</xdr:col>
      <xdr:colOff>558800</xdr:colOff>
      <xdr:row>60</xdr:row>
      <xdr:rowOff>106063</xdr:rowOff>
    </xdr:to>
    <xdr:cxnSp macro="">
      <xdr:nvCxnSpPr>
        <xdr:cNvPr id="317" name="直線コネクタ 316"/>
        <xdr:cNvCxnSpPr/>
      </xdr:nvCxnSpPr>
      <xdr:spPr>
        <a:xfrm>
          <a:off x="16179800" y="10391684"/>
          <a:ext cx="8382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92146</xdr:rowOff>
    </xdr:from>
    <xdr:ext cx="762000" cy="259045"/>
    <xdr:sp macro="" textlink="">
      <xdr:nvSpPr>
        <xdr:cNvPr id="318" name="定員管理の状況平均値テキスト"/>
        <xdr:cNvSpPr txBox="1"/>
      </xdr:nvSpPr>
      <xdr:spPr>
        <a:xfrm>
          <a:off x="17106900" y="10379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19" name="フローチャート : 判断 318"/>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94343</xdr:rowOff>
    </xdr:from>
    <xdr:to>
      <xdr:col>23</xdr:col>
      <xdr:colOff>406400</xdr:colOff>
      <xdr:row>60</xdr:row>
      <xdr:rowOff>104684</xdr:rowOff>
    </xdr:to>
    <xdr:cxnSp macro="">
      <xdr:nvCxnSpPr>
        <xdr:cNvPr id="320" name="直線コネクタ 319"/>
        <xdr:cNvCxnSpPr/>
      </xdr:nvCxnSpPr>
      <xdr:spPr>
        <a:xfrm>
          <a:off x="15290800" y="1038134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78704</xdr:rowOff>
    </xdr:from>
    <xdr:to>
      <xdr:col>23</xdr:col>
      <xdr:colOff>457200</xdr:colOff>
      <xdr:row>61</xdr:row>
      <xdr:rowOff>8854</xdr:rowOff>
    </xdr:to>
    <xdr:sp macro="" textlink="">
      <xdr:nvSpPr>
        <xdr:cNvPr id="321" name="フローチャート : 判断 320"/>
        <xdr:cNvSpPr/>
      </xdr:nvSpPr>
      <xdr:spPr>
        <a:xfrm>
          <a:off x="16129000" y="10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165081</xdr:rowOff>
    </xdr:from>
    <xdr:ext cx="736600" cy="259045"/>
    <xdr:sp macro="" textlink="">
      <xdr:nvSpPr>
        <xdr:cNvPr id="322" name="テキスト ボックス 321"/>
        <xdr:cNvSpPr txBox="1"/>
      </xdr:nvSpPr>
      <xdr:spPr>
        <a:xfrm>
          <a:off x="15798800" y="1045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71592</xdr:rowOff>
    </xdr:from>
    <xdr:to>
      <xdr:col>22</xdr:col>
      <xdr:colOff>203200</xdr:colOff>
      <xdr:row>60</xdr:row>
      <xdr:rowOff>94343</xdr:rowOff>
    </xdr:to>
    <xdr:cxnSp macro="">
      <xdr:nvCxnSpPr>
        <xdr:cNvPr id="323" name="直線コネクタ 322"/>
        <xdr:cNvCxnSpPr/>
      </xdr:nvCxnSpPr>
      <xdr:spPr>
        <a:xfrm>
          <a:off x="14401800" y="10358592"/>
          <a:ext cx="889000" cy="2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108349</xdr:rowOff>
    </xdr:from>
    <xdr:to>
      <xdr:col>22</xdr:col>
      <xdr:colOff>254000</xdr:colOff>
      <xdr:row>61</xdr:row>
      <xdr:rowOff>38499</xdr:rowOff>
    </xdr:to>
    <xdr:sp macro="" textlink="">
      <xdr:nvSpPr>
        <xdr:cNvPr id="324" name="フローチャート : 判断 323"/>
        <xdr:cNvSpPr/>
      </xdr:nvSpPr>
      <xdr:spPr>
        <a:xfrm>
          <a:off x="15240000" y="1039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23276</xdr:rowOff>
    </xdr:from>
    <xdr:ext cx="762000" cy="259045"/>
    <xdr:sp macro="" textlink="">
      <xdr:nvSpPr>
        <xdr:cNvPr id="325" name="テキスト ボックス 324"/>
        <xdr:cNvSpPr txBox="1"/>
      </xdr:nvSpPr>
      <xdr:spPr>
        <a:xfrm>
          <a:off x="14909800" y="1048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39188</xdr:rowOff>
    </xdr:from>
    <xdr:to>
      <xdr:col>21</xdr:col>
      <xdr:colOff>0</xdr:colOff>
      <xdr:row>60</xdr:row>
      <xdr:rowOff>71592</xdr:rowOff>
    </xdr:to>
    <xdr:cxnSp macro="">
      <xdr:nvCxnSpPr>
        <xdr:cNvPr id="326" name="直線コネクタ 325"/>
        <xdr:cNvCxnSpPr/>
      </xdr:nvCxnSpPr>
      <xdr:spPr>
        <a:xfrm>
          <a:off x="13512800" y="10326188"/>
          <a:ext cx="889000" cy="3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95939</xdr:rowOff>
    </xdr:from>
    <xdr:to>
      <xdr:col>21</xdr:col>
      <xdr:colOff>50800</xdr:colOff>
      <xdr:row>61</xdr:row>
      <xdr:rowOff>26089</xdr:rowOff>
    </xdr:to>
    <xdr:sp macro="" textlink="">
      <xdr:nvSpPr>
        <xdr:cNvPr id="327" name="フローチャート : 判断 326"/>
        <xdr:cNvSpPr/>
      </xdr:nvSpPr>
      <xdr:spPr>
        <a:xfrm>
          <a:off x="14351000" y="1038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10866</xdr:rowOff>
    </xdr:from>
    <xdr:ext cx="762000" cy="259045"/>
    <xdr:sp macro="" textlink="">
      <xdr:nvSpPr>
        <xdr:cNvPr id="328" name="テキスト ボックス 327"/>
        <xdr:cNvSpPr txBox="1"/>
      </xdr:nvSpPr>
      <xdr:spPr>
        <a:xfrm>
          <a:off x="14020800" y="1046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92492</xdr:rowOff>
    </xdr:from>
    <xdr:to>
      <xdr:col>19</xdr:col>
      <xdr:colOff>533400</xdr:colOff>
      <xdr:row>61</xdr:row>
      <xdr:rowOff>22642</xdr:rowOff>
    </xdr:to>
    <xdr:sp macro="" textlink="">
      <xdr:nvSpPr>
        <xdr:cNvPr id="329" name="フローチャート : 判断 328"/>
        <xdr:cNvSpPr/>
      </xdr:nvSpPr>
      <xdr:spPr>
        <a:xfrm>
          <a:off x="13462000" y="1037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7419</xdr:rowOff>
    </xdr:from>
    <xdr:ext cx="762000" cy="259045"/>
    <xdr:sp macro="" textlink="">
      <xdr:nvSpPr>
        <xdr:cNvPr id="330" name="テキスト ボックス 329"/>
        <xdr:cNvSpPr txBox="1"/>
      </xdr:nvSpPr>
      <xdr:spPr>
        <a:xfrm>
          <a:off x="13131800" y="1046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55263</xdr:rowOff>
    </xdr:from>
    <xdr:to>
      <xdr:col>24</xdr:col>
      <xdr:colOff>609600</xdr:colOff>
      <xdr:row>60</xdr:row>
      <xdr:rowOff>156863</xdr:rowOff>
    </xdr:to>
    <xdr:sp macro="" textlink="">
      <xdr:nvSpPr>
        <xdr:cNvPr id="336" name="円/楕円 335"/>
        <xdr:cNvSpPr/>
      </xdr:nvSpPr>
      <xdr:spPr>
        <a:xfrm>
          <a:off x="16967200" y="1034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71790</xdr:rowOff>
    </xdr:from>
    <xdr:ext cx="762000" cy="259045"/>
    <xdr:sp macro="" textlink="">
      <xdr:nvSpPr>
        <xdr:cNvPr id="337" name="定員管理の状況該当値テキスト"/>
        <xdr:cNvSpPr txBox="1"/>
      </xdr:nvSpPr>
      <xdr:spPr>
        <a:xfrm>
          <a:off x="17106900" y="1018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53884</xdr:rowOff>
    </xdr:from>
    <xdr:to>
      <xdr:col>23</xdr:col>
      <xdr:colOff>457200</xdr:colOff>
      <xdr:row>60</xdr:row>
      <xdr:rowOff>155484</xdr:rowOff>
    </xdr:to>
    <xdr:sp macro="" textlink="">
      <xdr:nvSpPr>
        <xdr:cNvPr id="338" name="円/楕円 337"/>
        <xdr:cNvSpPr/>
      </xdr:nvSpPr>
      <xdr:spPr>
        <a:xfrm>
          <a:off x="16129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165661</xdr:rowOff>
    </xdr:from>
    <xdr:ext cx="736600" cy="259045"/>
    <xdr:sp macro="" textlink="">
      <xdr:nvSpPr>
        <xdr:cNvPr id="339" name="テキスト ボックス 338"/>
        <xdr:cNvSpPr txBox="1"/>
      </xdr:nvSpPr>
      <xdr:spPr>
        <a:xfrm>
          <a:off x="15798800" y="10109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43543</xdr:rowOff>
    </xdr:from>
    <xdr:to>
      <xdr:col>22</xdr:col>
      <xdr:colOff>254000</xdr:colOff>
      <xdr:row>60</xdr:row>
      <xdr:rowOff>145143</xdr:rowOff>
    </xdr:to>
    <xdr:sp macro="" textlink="">
      <xdr:nvSpPr>
        <xdr:cNvPr id="340" name="円/楕円 339"/>
        <xdr:cNvSpPr/>
      </xdr:nvSpPr>
      <xdr:spPr>
        <a:xfrm>
          <a:off x="15240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155320</xdr:rowOff>
    </xdr:from>
    <xdr:ext cx="762000" cy="259045"/>
    <xdr:sp macro="" textlink="">
      <xdr:nvSpPr>
        <xdr:cNvPr id="341" name="テキスト ボックス 340"/>
        <xdr:cNvSpPr txBox="1"/>
      </xdr:nvSpPr>
      <xdr:spPr>
        <a:xfrm>
          <a:off x="14909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20792</xdr:rowOff>
    </xdr:from>
    <xdr:to>
      <xdr:col>21</xdr:col>
      <xdr:colOff>50800</xdr:colOff>
      <xdr:row>60</xdr:row>
      <xdr:rowOff>122392</xdr:rowOff>
    </xdr:to>
    <xdr:sp macro="" textlink="">
      <xdr:nvSpPr>
        <xdr:cNvPr id="342" name="円/楕円 341"/>
        <xdr:cNvSpPr/>
      </xdr:nvSpPr>
      <xdr:spPr>
        <a:xfrm>
          <a:off x="14351000" y="1030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132569</xdr:rowOff>
    </xdr:from>
    <xdr:ext cx="762000" cy="259045"/>
    <xdr:sp macro="" textlink="">
      <xdr:nvSpPr>
        <xdr:cNvPr id="343" name="テキスト ボックス 342"/>
        <xdr:cNvSpPr txBox="1"/>
      </xdr:nvSpPr>
      <xdr:spPr>
        <a:xfrm>
          <a:off x="14020800" y="1007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11.17</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159838</xdr:rowOff>
    </xdr:from>
    <xdr:to>
      <xdr:col>19</xdr:col>
      <xdr:colOff>533400</xdr:colOff>
      <xdr:row>60</xdr:row>
      <xdr:rowOff>89988</xdr:rowOff>
    </xdr:to>
    <xdr:sp macro="" textlink="">
      <xdr:nvSpPr>
        <xdr:cNvPr id="344" name="円/楕円 343"/>
        <xdr:cNvSpPr/>
      </xdr:nvSpPr>
      <xdr:spPr>
        <a:xfrm>
          <a:off x="13462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100165</xdr:rowOff>
    </xdr:from>
    <xdr:ext cx="762000" cy="259045"/>
    <xdr:sp macro="" textlink="">
      <xdr:nvSpPr>
        <xdr:cNvPr id="345" name="テキスト ボックス 344"/>
        <xdr:cNvSpPr txBox="1"/>
      </xdr:nvSpPr>
      <xdr:spPr>
        <a:xfrm>
          <a:off x="13131800" y="1004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過去からの起債抑制策により類似団体平均</a:t>
          </a:r>
          <a:r>
            <a:rPr kumimoji="1" lang="ja-JP" altLang="en-US" sz="1100">
              <a:solidFill>
                <a:sysClr val="windowText" lastClr="000000"/>
              </a:solidFill>
              <a:effectLst/>
              <a:latin typeface="+mn-lt"/>
              <a:ea typeface="+mn-ea"/>
              <a:cs typeface="+mn-cs"/>
            </a:rPr>
            <a:t>７．３</a:t>
          </a:r>
          <a:r>
            <a:rPr kumimoji="1" lang="ja-JP" altLang="ja-JP" sz="1100">
              <a:solidFill>
                <a:sysClr val="windowText" lastClr="000000"/>
              </a:solidFill>
              <a:effectLst/>
              <a:latin typeface="+mn-lt"/>
              <a:ea typeface="+mn-ea"/>
              <a:cs typeface="+mn-cs"/>
            </a:rPr>
            <a:t>％を下回る</a:t>
          </a: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．０％となっている。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公債費で償還期間が終了したものが多数あったこと、臨時財政対策債償還分の交付税算入が増えたことなどにより、昨年度よりも１．</a:t>
          </a:r>
          <a:r>
            <a:rPr kumimoji="1" lang="ja-JP" altLang="en-US" sz="1100">
              <a:solidFill>
                <a:sysClr val="windowText" lastClr="000000"/>
              </a:solidFill>
              <a:effectLst/>
              <a:latin typeface="+mn-lt"/>
              <a:ea typeface="+mn-ea"/>
              <a:cs typeface="+mn-cs"/>
            </a:rPr>
            <a:t>０</a:t>
          </a:r>
          <a:r>
            <a:rPr kumimoji="1" lang="ja-JP" altLang="ja-JP" sz="1100">
              <a:solidFill>
                <a:sysClr val="windowText" lastClr="000000"/>
              </a:solidFill>
              <a:effectLst/>
              <a:latin typeface="+mn-lt"/>
              <a:ea typeface="+mn-ea"/>
              <a:cs typeface="+mn-cs"/>
            </a:rPr>
            <a:t>％好転している。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今後とも計画的な起債発行に努め、公債費の健全性を維持していく。</a:t>
          </a:r>
          <a:endParaRPr kumimoji="1" lang="ja-JP" altLang="en-US" sz="1300">
            <a:solidFill>
              <a:sysClr val="windowText" lastClr="000000"/>
            </a:solidFill>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2" name="直線コネクタ 371"/>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3" name="公債費負担の状況最小値テキスト"/>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74" name="直線コネクタ 373"/>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5"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76" name="直線コネクタ 375"/>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57150</xdr:rowOff>
    </xdr:from>
    <xdr:to>
      <xdr:col>24</xdr:col>
      <xdr:colOff>558800</xdr:colOff>
      <xdr:row>39</xdr:row>
      <xdr:rowOff>153670</xdr:rowOff>
    </xdr:to>
    <xdr:cxnSp macro="">
      <xdr:nvCxnSpPr>
        <xdr:cNvPr id="377" name="直線コネクタ 376"/>
        <xdr:cNvCxnSpPr/>
      </xdr:nvCxnSpPr>
      <xdr:spPr>
        <a:xfrm flipV="1">
          <a:off x="16179800" y="674370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28973</xdr:rowOff>
    </xdr:from>
    <xdr:ext cx="762000" cy="259045"/>
    <xdr:sp macro="" textlink="">
      <xdr:nvSpPr>
        <xdr:cNvPr id="378" name="公債費負担の状況平均値テキスト"/>
        <xdr:cNvSpPr txBox="1"/>
      </xdr:nvSpPr>
      <xdr:spPr>
        <a:xfrm>
          <a:off x="17106900" y="688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79" name="フローチャート : 判断 378"/>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153670</xdr:rowOff>
    </xdr:from>
    <xdr:to>
      <xdr:col>23</xdr:col>
      <xdr:colOff>406400</xdr:colOff>
      <xdr:row>40</xdr:row>
      <xdr:rowOff>107696</xdr:rowOff>
    </xdr:to>
    <xdr:cxnSp macro="">
      <xdr:nvCxnSpPr>
        <xdr:cNvPr id="380" name="直線コネクタ 379"/>
        <xdr:cNvCxnSpPr/>
      </xdr:nvCxnSpPr>
      <xdr:spPr>
        <a:xfrm flipV="1">
          <a:off x="15290800" y="684022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1" name="フローチャート : 判断 380"/>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49039</xdr:rowOff>
    </xdr:from>
    <xdr:ext cx="736600" cy="259045"/>
    <xdr:sp macro="" textlink="">
      <xdr:nvSpPr>
        <xdr:cNvPr id="382" name="テキスト ボックス 381"/>
        <xdr:cNvSpPr txBox="1"/>
      </xdr:nvSpPr>
      <xdr:spPr>
        <a:xfrm>
          <a:off x="15798800" y="707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107696</xdr:rowOff>
    </xdr:from>
    <xdr:to>
      <xdr:col>22</xdr:col>
      <xdr:colOff>203200</xdr:colOff>
      <xdr:row>41</xdr:row>
      <xdr:rowOff>71374</xdr:rowOff>
    </xdr:to>
    <xdr:cxnSp macro="">
      <xdr:nvCxnSpPr>
        <xdr:cNvPr id="383" name="直線コネクタ 382"/>
        <xdr:cNvCxnSpPr/>
      </xdr:nvCxnSpPr>
      <xdr:spPr>
        <a:xfrm flipV="1">
          <a:off x="14401800" y="696569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4" name="フローチャート : 判断 383"/>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12717</xdr:rowOff>
    </xdr:from>
    <xdr:ext cx="762000" cy="259045"/>
    <xdr:sp macro="" textlink="">
      <xdr:nvSpPr>
        <xdr:cNvPr id="385" name="テキスト ボックス 384"/>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71374</xdr:rowOff>
    </xdr:from>
    <xdr:to>
      <xdr:col>21</xdr:col>
      <xdr:colOff>0</xdr:colOff>
      <xdr:row>42</xdr:row>
      <xdr:rowOff>6096</xdr:rowOff>
    </xdr:to>
    <xdr:cxnSp macro="">
      <xdr:nvCxnSpPr>
        <xdr:cNvPr id="386" name="直線コネクタ 385"/>
        <xdr:cNvCxnSpPr/>
      </xdr:nvCxnSpPr>
      <xdr:spPr>
        <a:xfrm flipV="1">
          <a:off x="13512800" y="710082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87" name="フローチャート : 判断 386"/>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109237</xdr:rowOff>
    </xdr:from>
    <xdr:ext cx="762000" cy="259045"/>
    <xdr:sp macro="" textlink="">
      <xdr:nvSpPr>
        <xdr:cNvPr id="388" name="テキスト ボックス 387"/>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109728</xdr:rowOff>
    </xdr:from>
    <xdr:to>
      <xdr:col>19</xdr:col>
      <xdr:colOff>533400</xdr:colOff>
      <xdr:row>43</xdr:row>
      <xdr:rowOff>39878</xdr:rowOff>
    </xdr:to>
    <xdr:sp macro="" textlink="">
      <xdr:nvSpPr>
        <xdr:cNvPr id="389" name="フローチャート : 判断 388"/>
        <xdr:cNvSpPr/>
      </xdr:nvSpPr>
      <xdr:spPr>
        <a:xfrm>
          <a:off x="13462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24655</xdr:rowOff>
    </xdr:from>
    <xdr:ext cx="762000" cy="259045"/>
    <xdr:sp macro="" textlink="">
      <xdr:nvSpPr>
        <xdr:cNvPr id="390" name="テキスト ボックス 389"/>
        <xdr:cNvSpPr txBox="1"/>
      </xdr:nvSpPr>
      <xdr:spPr>
        <a:xfrm>
          <a:off x="13131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6350</xdr:rowOff>
    </xdr:from>
    <xdr:to>
      <xdr:col>24</xdr:col>
      <xdr:colOff>609600</xdr:colOff>
      <xdr:row>39</xdr:row>
      <xdr:rowOff>107950</xdr:rowOff>
    </xdr:to>
    <xdr:sp macro="" textlink="">
      <xdr:nvSpPr>
        <xdr:cNvPr id="396" name="円/楕円 395"/>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22877</xdr:rowOff>
    </xdr:from>
    <xdr:ext cx="762000" cy="259045"/>
    <xdr:sp macro="" textlink="">
      <xdr:nvSpPr>
        <xdr:cNvPr id="397"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102870</xdr:rowOff>
    </xdr:from>
    <xdr:to>
      <xdr:col>23</xdr:col>
      <xdr:colOff>457200</xdr:colOff>
      <xdr:row>40</xdr:row>
      <xdr:rowOff>33020</xdr:rowOff>
    </xdr:to>
    <xdr:sp macro="" textlink="">
      <xdr:nvSpPr>
        <xdr:cNvPr id="398" name="円/楕円 397"/>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43197</xdr:rowOff>
    </xdr:from>
    <xdr:ext cx="736600" cy="259045"/>
    <xdr:sp macro="" textlink="">
      <xdr:nvSpPr>
        <xdr:cNvPr id="399" name="テキスト ボックス 398"/>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56896</xdr:rowOff>
    </xdr:from>
    <xdr:to>
      <xdr:col>22</xdr:col>
      <xdr:colOff>254000</xdr:colOff>
      <xdr:row>40</xdr:row>
      <xdr:rowOff>158496</xdr:rowOff>
    </xdr:to>
    <xdr:sp macro="" textlink="">
      <xdr:nvSpPr>
        <xdr:cNvPr id="400" name="円/楕円 399"/>
        <xdr:cNvSpPr/>
      </xdr:nvSpPr>
      <xdr:spPr>
        <a:xfrm>
          <a:off x="15240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168673</xdr:rowOff>
    </xdr:from>
    <xdr:ext cx="762000" cy="259045"/>
    <xdr:sp macro="" textlink="">
      <xdr:nvSpPr>
        <xdr:cNvPr id="401" name="テキスト ボックス 400"/>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20574</xdr:rowOff>
    </xdr:from>
    <xdr:to>
      <xdr:col>21</xdr:col>
      <xdr:colOff>50800</xdr:colOff>
      <xdr:row>41</xdr:row>
      <xdr:rowOff>122174</xdr:rowOff>
    </xdr:to>
    <xdr:sp macro="" textlink="">
      <xdr:nvSpPr>
        <xdr:cNvPr id="402" name="円/楕円 401"/>
        <xdr:cNvSpPr/>
      </xdr:nvSpPr>
      <xdr:spPr>
        <a:xfrm>
          <a:off x="14351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132351</xdr:rowOff>
    </xdr:from>
    <xdr:ext cx="762000" cy="259045"/>
    <xdr:sp macro="" textlink="">
      <xdr:nvSpPr>
        <xdr:cNvPr id="403" name="テキスト ボックス 402"/>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126746</xdr:rowOff>
    </xdr:from>
    <xdr:to>
      <xdr:col>19</xdr:col>
      <xdr:colOff>533400</xdr:colOff>
      <xdr:row>42</xdr:row>
      <xdr:rowOff>56896</xdr:rowOff>
    </xdr:to>
    <xdr:sp macro="" textlink="">
      <xdr:nvSpPr>
        <xdr:cNvPr id="404" name="円/楕円 403"/>
        <xdr:cNvSpPr/>
      </xdr:nvSpPr>
      <xdr:spPr>
        <a:xfrm>
          <a:off x="13462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67073</xdr:rowOff>
    </xdr:from>
    <xdr:ext cx="762000" cy="259045"/>
    <xdr:sp macro="" textlink="">
      <xdr:nvSpPr>
        <xdr:cNvPr id="405" name="テキスト ボックス 404"/>
        <xdr:cNvSpPr txBox="1"/>
      </xdr:nvSpPr>
      <xdr:spPr>
        <a:xfrm>
          <a:off x="131318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これまで計画的な起債事業を実施してきたことや充当可能基金を多く保有していることにより、将来負担比率は０．０％と類似団体平均と比較しても低い水準となっている。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引き続き適正な将来負担比率を維持していくため、今後計画している新庁舎建設や主要幹線道路整備などの事業実施にあたっては、国・府の補助金や交付税措置のある有利な起債を積極的に活用するほか、各種基金の取り崩しの抑制に努める。</a:t>
          </a:r>
          <a:endParaRPr lang="ja-JP" altLang="ja-JP" sz="14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34" name="直線コネクタ 433"/>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35"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36" name="直線コネクタ 435"/>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97451</xdr:rowOff>
    </xdr:from>
    <xdr:to>
      <xdr:col>23</xdr:col>
      <xdr:colOff>457200</xdr:colOff>
      <xdr:row>14</xdr:row>
      <xdr:rowOff>27601</xdr:rowOff>
    </xdr:to>
    <xdr:sp macro="" textlink="">
      <xdr:nvSpPr>
        <xdr:cNvPr id="441" name="フローチャート : 判断 440"/>
        <xdr:cNvSpPr/>
      </xdr:nvSpPr>
      <xdr:spPr>
        <a:xfrm>
          <a:off x="16129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37778</xdr:rowOff>
    </xdr:from>
    <xdr:ext cx="736600" cy="259045"/>
    <xdr:sp macro="" textlink="">
      <xdr:nvSpPr>
        <xdr:cNvPr id="442" name="テキスト ボックス 441"/>
        <xdr:cNvSpPr txBox="1"/>
      </xdr:nvSpPr>
      <xdr:spPr>
        <a:xfrm>
          <a:off x="15798800" y="2095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63542</xdr:rowOff>
    </xdr:from>
    <xdr:to>
      <xdr:col>22</xdr:col>
      <xdr:colOff>254000</xdr:colOff>
      <xdr:row>14</xdr:row>
      <xdr:rowOff>165142</xdr:rowOff>
    </xdr:to>
    <xdr:sp macro="" textlink="">
      <xdr:nvSpPr>
        <xdr:cNvPr id="443" name="フローチャート : 判断 442"/>
        <xdr:cNvSpPr/>
      </xdr:nvSpPr>
      <xdr:spPr>
        <a:xfrm>
          <a:off x="15240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3869</xdr:rowOff>
    </xdr:from>
    <xdr:ext cx="762000" cy="259045"/>
    <xdr:sp macro="" textlink="">
      <xdr:nvSpPr>
        <xdr:cNvPr id="444" name="テキスト ボックス 443"/>
        <xdr:cNvSpPr txBox="1"/>
      </xdr:nvSpPr>
      <xdr:spPr>
        <a:xfrm>
          <a:off x="14909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84455</xdr:rowOff>
    </xdr:from>
    <xdr:to>
      <xdr:col>21</xdr:col>
      <xdr:colOff>50800</xdr:colOff>
      <xdr:row>15</xdr:row>
      <xdr:rowOff>14605</xdr:rowOff>
    </xdr:to>
    <xdr:sp macro="" textlink="">
      <xdr:nvSpPr>
        <xdr:cNvPr id="445" name="フローチャート : 判断 444"/>
        <xdr:cNvSpPr/>
      </xdr:nvSpPr>
      <xdr:spPr>
        <a:xfrm>
          <a:off x="14351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24782</xdr:rowOff>
    </xdr:from>
    <xdr:ext cx="762000" cy="259045"/>
    <xdr:sp macro="" textlink="">
      <xdr:nvSpPr>
        <xdr:cNvPr id="446" name="テキスト ボックス 445"/>
        <xdr:cNvSpPr txBox="1"/>
      </xdr:nvSpPr>
      <xdr:spPr>
        <a:xfrm>
          <a:off x="14020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147997</xdr:rowOff>
    </xdr:from>
    <xdr:to>
      <xdr:col>19</xdr:col>
      <xdr:colOff>533400</xdr:colOff>
      <xdr:row>15</xdr:row>
      <xdr:rowOff>78147</xdr:rowOff>
    </xdr:to>
    <xdr:sp macro="" textlink="">
      <xdr:nvSpPr>
        <xdr:cNvPr id="447" name="フローチャート : 判断 446"/>
        <xdr:cNvSpPr/>
      </xdr:nvSpPr>
      <xdr:spPr>
        <a:xfrm>
          <a:off x="13462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88324</xdr:rowOff>
    </xdr:from>
    <xdr:ext cx="762000" cy="259045"/>
    <xdr:sp macro="" textlink="">
      <xdr:nvSpPr>
        <xdr:cNvPr id="448" name="テキスト ボックス 447"/>
        <xdr:cNvSpPr txBox="1"/>
      </xdr:nvSpPr>
      <xdr:spPr>
        <a:xfrm>
          <a:off x="13131800" y="231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京都府宇治田原町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9,510
9,334
58.16
4,427,847
4,273,635
114,022
2,830,569
4,322,479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人件費に係るものは、平成２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年度において３１．</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％と類似団体に比べて高い水準にある。これは、ごみ収集や学校給食調理、保育所運営などを直営で行っていることが要因と考えられる。</a:t>
          </a:r>
          <a:endParaRPr lang="ja-JP" altLang="ja-JP" sz="1400">
            <a:effectLst/>
          </a:endParaRPr>
        </a:p>
        <a:p>
          <a:r>
            <a:rPr kumimoji="1" lang="ja-JP" altLang="ja-JP" sz="1100">
              <a:solidFill>
                <a:schemeClr val="dk1"/>
              </a:solidFill>
              <a:effectLst/>
              <a:latin typeface="+mn-lt"/>
              <a:ea typeface="+mn-ea"/>
              <a:cs typeface="+mn-cs"/>
            </a:rPr>
            <a:t>今後も適正な人事配置と民間委託化を含めた行政効率の高い組織づくりを進めていくとともに、国基準を基本に給与の適正化に努める。　</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20320</xdr:rowOff>
    </xdr:from>
    <xdr:to>
      <xdr:col>7</xdr:col>
      <xdr:colOff>15875</xdr:colOff>
      <xdr:row>40</xdr:row>
      <xdr:rowOff>81280</xdr:rowOff>
    </xdr:to>
    <xdr:cxnSp macro="">
      <xdr:nvCxnSpPr>
        <xdr:cNvPr id="66" name="直線コネクタ 65"/>
        <xdr:cNvCxnSpPr/>
      </xdr:nvCxnSpPr>
      <xdr:spPr>
        <a:xfrm>
          <a:off x="3987800" y="68783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100347</xdr:rowOff>
    </xdr:from>
    <xdr:ext cx="762000" cy="259045"/>
    <xdr:sp macro="" textlink="">
      <xdr:nvSpPr>
        <xdr:cNvPr id="67" name="人件費平均値テキスト"/>
        <xdr:cNvSpPr txBox="1"/>
      </xdr:nvSpPr>
      <xdr:spPr>
        <a:xfrm>
          <a:off x="4914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20320</xdr:rowOff>
    </xdr:from>
    <xdr:to>
      <xdr:col>5</xdr:col>
      <xdr:colOff>549275</xdr:colOff>
      <xdr:row>40</xdr:row>
      <xdr:rowOff>66040</xdr:rowOff>
    </xdr:to>
    <xdr:cxnSp macro="">
      <xdr:nvCxnSpPr>
        <xdr:cNvPr id="69" name="直線コネクタ 68"/>
        <xdr:cNvCxnSpPr/>
      </xdr:nvCxnSpPr>
      <xdr:spPr>
        <a:xfrm flipV="1">
          <a:off x="3098800" y="6878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53340</xdr:rowOff>
    </xdr:from>
    <xdr:to>
      <xdr:col>5</xdr:col>
      <xdr:colOff>600075</xdr:colOff>
      <xdr:row>36</xdr:row>
      <xdr:rowOff>154940</xdr:rowOff>
    </xdr:to>
    <xdr:sp macro="" textlink="">
      <xdr:nvSpPr>
        <xdr:cNvPr id="70" name="フローチャート :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165117</xdr:rowOff>
    </xdr:from>
    <xdr:ext cx="736600" cy="259045"/>
    <xdr:sp macro="" textlink="">
      <xdr:nvSpPr>
        <xdr:cNvPr id="71" name="テキスト ボックス 70"/>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1270</xdr:rowOff>
    </xdr:from>
    <xdr:to>
      <xdr:col>4</xdr:col>
      <xdr:colOff>346075</xdr:colOff>
      <xdr:row>40</xdr:row>
      <xdr:rowOff>66040</xdr:rowOff>
    </xdr:to>
    <xdr:cxnSp macro="">
      <xdr:nvCxnSpPr>
        <xdr:cNvPr id="72" name="直線コネクタ 71"/>
        <xdr:cNvCxnSpPr/>
      </xdr:nvCxnSpPr>
      <xdr:spPr>
        <a:xfrm>
          <a:off x="2209800" y="668782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1270</xdr:rowOff>
    </xdr:from>
    <xdr:to>
      <xdr:col>3</xdr:col>
      <xdr:colOff>142875</xdr:colOff>
      <xdr:row>39</xdr:row>
      <xdr:rowOff>62230</xdr:rowOff>
    </xdr:to>
    <xdr:cxnSp macro="">
      <xdr:nvCxnSpPr>
        <xdr:cNvPr id="75" name="直線コネクタ 74"/>
        <xdr:cNvCxnSpPr/>
      </xdr:nvCxnSpPr>
      <xdr:spPr>
        <a:xfrm flipV="1">
          <a:off x="1320800" y="6687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7" name="テキスト ボックス 76"/>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9" name="テキスト ボックス 78"/>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40</xdr:row>
      <xdr:rowOff>30480</xdr:rowOff>
    </xdr:from>
    <xdr:to>
      <xdr:col>7</xdr:col>
      <xdr:colOff>66675</xdr:colOff>
      <xdr:row>40</xdr:row>
      <xdr:rowOff>132080</xdr:rowOff>
    </xdr:to>
    <xdr:sp macro="" textlink="">
      <xdr:nvSpPr>
        <xdr:cNvPr id="85" name="円/楕円 84"/>
        <xdr:cNvSpPr/>
      </xdr:nvSpPr>
      <xdr:spPr>
        <a:xfrm>
          <a:off x="47752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110507</xdr:rowOff>
    </xdr:from>
    <xdr:ext cx="762000" cy="259045"/>
    <xdr:sp macro="" textlink="">
      <xdr:nvSpPr>
        <xdr:cNvPr id="86" name="人件費該当値テキスト"/>
        <xdr:cNvSpPr txBox="1"/>
      </xdr:nvSpPr>
      <xdr:spPr>
        <a:xfrm>
          <a:off x="4914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140970</xdr:rowOff>
    </xdr:from>
    <xdr:to>
      <xdr:col>5</xdr:col>
      <xdr:colOff>600075</xdr:colOff>
      <xdr:row>40</xdr:row>
      <xdr:rowOff>71120</xdr:rowOff>
    </xdr:to>
    <xdr:sp macro="" textlink="">
      <xdr:nvSpPr>
        <xdr:cNvPr id="87" name="円/楕円 86"/>
        <xdr:cNvSpPr/>
      </xdr:nvSpPr>
      <xdr:spPr>
        <a:xfrm>
          <a:off x="3937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55897</xdr:rowOff>
    </xdr:from>
    <xdr:ext cx="736600" cy="259045"/>
    <xdr:sp macro="" textlink="">
      <xdr:nvSpPr>
        <xdr:cNvPr id="88" name="テキスト ボックス 87"/>
        <xdr:cNvSpPr txBox="1"/>
      </xdr:nvSpPr>
      <xdr:spPr>
        <a:xfrm>
          <a:off x="3606800" y="691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15240</xdr:rowOff>
    </xdr:from>
    <xdr:to>
      <xdr:col>4</xdr:col>
      <xdr:colOff>396875</xdr:colOff>
      <xdr:row>40</xdr:row>
      <xdr:rowOff>116840</xdr:rowOff>
    </xdr:to>
    <xdr:sp macro="" textlink="">
      <xdr:nvSpPr>
        <xdr:cNvPr id="89" name="円/楕円 88"/>
        <xdr:cNvSpPr/>
      </xdr:nvSpPr>
      <xdr:spPr>
        <a:xfrm>
          <a:off x="30480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101617</xdr:rowOff>
    </xdr:from>
    <xdr:ext cx="762000" cy="259045"/>
    <xdr:sp macro="" textlink="">
      <xdr:nvSpPr>
        <xdr:cNvPr id="90" name="テキスト ボックス 89"/>
        <xdr:cNvSpPr txBox="1"/>
      </xdr:nvSpPr>
      <xdr:spPr>
        <a:xfrm>
          <a:off x="2717800" y="695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121920</xdr:rowOff>
    </xdr:from>
    <xdr:to>
      <xdr:col>3</xdr:col>
      <xdr:colOff>193675</xdr:colOff>
      <xdr:row>39</xdr:row>
      <xdr:rowOff>52070</xdr:rowOff>
    </xdr:to>
    <xdr:sp macro="" textlink="">
      <xdr:nvSpPr>
        <xdr:cNvPr id="91" name="円/楕円 90"/>
        <xdr:cNvSpPr/>
      </xdr:nvSpPr>
      <xdr:spPr>
        <a:xfrm>
          <a:off x="2159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36847</xdr:rowOff>
    </xdr:from>
    <xdr:ext cx="762000" cy="259045"/>
    <xdr:sp macro="" textlink="">
      <xdr:nvSpPr>
        <xdr:cNvPr id="92" name="テキスト ボックス 91"/>
        <xdr:cNvSpPr txBox="1"/>
      </xdr:nvSpPr>
      <xdr:spPr>
        <a:xfrm>
          <a:off x="1828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11430</xdr:rowOff>
    </xdr:from>
    <xdr:to>
      <xdr:col>1</xdr:col>
      <xdr:colOff>676275</xdr:colOff>
      <xdr:row>39</xdr:row>
      <xdr:rowOff>113030</xdr:rowOff>
    </xdr:to>
    <xdr:sp macro="" textlink="">
      <xdr:nvSpPr>
        <xdr:cNvPr id="93" name="円/楕円 92"/>
        <xdr:cNvSpPr/>
      </xdr:nvSpPr>
      <xdr:spPr>
        <a:xfrm>
          <a:off x="1270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97807</xdr:rowOff>
    </xdr:from>
    <xdr:ext cx="762000" cy="259045"/>
    <xdr:sp macro="" textlink="">
      <xdr:nvSpPr>
        <xdr:cNvPr id="94" name="テキスト ボックス 93"/>
        <xdr:cNvSpPr txBox="1"/>
      </xdr:nvSpPr>
      <xdr:spPr>
        <a:xfrm>
          <a:off x="939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行財政改革に継続して取り組んでいることにより、</a:t>
          </a:r>
          <a:r>
            <a:rPr kumimoji="1" lang="ja-JP" altLang="ja-JP" sz="1100">
              <a:solidFill>
                <a:schemeClr val="dk1"/>
              </a:solidFill>
              <a:effectLst/>
              <a:latin typeface="+mn-lt"/>
              <a:ea typeface="+mn-ea"/>
              <a:cs typeface="+mn-cs"/>
            </a:rPr>
            <a:t>平成２８年度</a:t>
          </a:r>
          <a:r>
            <a:rPr kumimoji="1" lang="ja-JP" altLang="en-US" sz="1100">
              <a:solidFill>
                <a:schemeClr val="dk1"/>
              </a:solidFill>
              <a:effectLst/>
              <a:latin typeface="+mn-lt"/>
              <a:ea typeface="+mn-ea"/>
              <a:cs typeface="+mn-cs"/>
            </a:rPr>
            <a:t>の</a:t>
          </a:r>
          <a:r>
            <a:rPr kumimoji="1" lang="ja-JP" altLang="ja-JP" sz="1100">
              <a:solidFill>
                <a:sysClr val="windowText" lastClr="000000"/>
              </a:solidFill>
              <a:effectLst/>
              <a:latin typeface="+mn-lt"/>
              <a:ea typeface="+mn-ea"/>
              <a:cs typeface="+mn-cs"/>
            </a:rPr>
            <a:t>物件費に係る経常収支比率は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１３．</a:t>
          </a:r>
          <a:r>
            <a:rPr kumimoji="1" lang="ja-JP" altLang="en-US" sz="1100">
              <a:solidFill>
                <a:sysClr val="windowText" lastClr="000000"/>
              </a:solidFill>
              <a:effectLst/>
              <a:latin typeface="+mn-lt"/>
              <a:ea typeface="+mn-ea"/>
              <a:cs typeface="+mn-cs"/>
            </a:rPr>
            <a:t>０</a:t>
          </a:r>
          <a:r>
            <a:rPr kumimoji="1" lang="ja-JP" altLang="ja-JP" sz="1100">
              <a:solidFill>
                <a:sysClr val="windowText" lastClr="000000"/>
              </a:solidFill>
              <a:effectLst/>
              <a:latin typeface="+mn-lt"/>
              <a:ea typeface="+mn-ea"/>
              <a:cs typeface="+mn-cs"/>
            </a:rPr>
            <a:t>％と類似団体を０．</a:t>
          </a:r>
          <a:r>
            <a:rPr kumimoji="1" lang="ja-JP" altLang="en-US" sz="1100">
              <a:solidFill>
                <a:sysClr val="windowText" lastClr="000000"/>
              </a:solidFill>
              <a:effectLst/>
              <a:latin typeface="+mn-lt"/>
              <a:ea typeface="+mn-ea"/>
              <a:cs typeface="+mn-cs"/>
            </a:rPr>
            <a:t>９</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下</a:t>
          </a:r>
          <a:r>
            <a:rPr kumimoji="1" lang="ja-JP" altLang="ja-JP" sz="1100">
              <a:solidFill>
                <a:sysClr val="windowText" lastClr="000000"/>
              </a:solidFill>
              <a:effectLst/>
              <a:latin typeface="+mn-lt"/>
              <a:ea typeface="+mn-ea"/>
              <a:cs typeface="+mn-cs"/>
            </a:rPr>
            <a:t>回る状況となった。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これは</a:t>
          </a:r>
          <a:r>
            <a:rPr kumimoji="1" lang="ja-JP" altLang="en-US" sz="1100">
              <a:solidFill>
                <a:sysClr val="windowText" lastClr="000000"/>
              </a:solidFill>
              <a:effectLst/>
              <a:latin typeface="+mn-lt"/>
              <a:ea typeface="+mn-ea"/>
              <a:cs typeface="+mn-cs"/>
            </a:rPr>
            <a:t>情報セキュリティ強化対策</a:t>
          </a:r>
          <a:r>
            <a:rPr kumimoji="1" lang="ja-JP" altLang="ja-JP" sz="1100">
              <a:solidFill>
                <a:sysClr val="windowText" lastClr="000000"/>
              </a:solidFill>
              <a:effectLst/>
              <a:latin typeface="+mn-lt"/>
              <a:ea typeface="+mn-ea"/>
              <a:cs typeface="+mn-cs"/>
            </a:rPr>
            <a:t>や</a:t>
          </a:r>
          <a:r>
            <a:rPr kumimoji="1" lang="ja-JP" altLang="en-US" sz="1100">
              <a:solidFill>
                <a:sysClr val="windowText" lastClr="000000"/>
              </a:solidFill>
              <a:effectLst/>
              <a:latin typeface="+mn-lt"/>
              <a:ea typeface="+mn-ea"/>
              <a:cs typeface="+mn-cs"/>
            </a:rPr>
            <a:t>生活交通ネットワーク構築事業</a:t>
          </a:r>
          <a:r>
            <a:rPr kumimoji="1" lang="ja-JP" altLang="ja-JP" sz="1100">
              <a:solidFill>
                <a:sysClr val="windowText" lastClr="000000"/>
              </a:solidFill>
              <a:effectLst/>
              <a:latin typeface="+mn-lt"/>
              <a:ea typeface="+mn-ea"/>
              <a:cs typeface="+mn-cs"/>
            </a:rPr>
            <a:t>などの委託料が増加したことが要因の一つとなっている。今後も引き続き、行財政改革を進め、経常的なコスト削減に努める。</a:t>
          </a:r>
          <a:endParaRPr lang="ja-JP" altLang="ja-JP" sz="14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118836</xdr:rowOff>
    </xdr:from>
    <xdr:to>
      <xdr:col>24</xdr:col>
      <xdr:colOff>31750</xdr:colOff>
      <xdr:row>15</xdr:row>
      <xdr:rowOff>144962</xdr:rowOff>
    </xdr:to>
    <xdr:cxnSp macro="">
      <xdr:nvCxnSpPr>
        <xdr:cNvPr id="129" name="直線コネクタ 128"/>
        <xdr:cNvCxnSpPr/>
      </xdr:nvCxnSpPr>
      <xdr:spPr>
        <a:xfrm flipV="1">
          <a:off x="15671800" y="269058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98896</xdr:rowOff>
    </xdr:from>
    <xdr:ext cx="762000" cy="259045"/>
    <xdr:sp macro="" textlink="">
      <xdr:nvSpPr>
        <xdr:cNvPr id="130" name="物件費平均値テキスト"/>
        <xdr:cNvSpPr txBox="1"/>
      </xdr:nvSpPr>
      <xdr:spPr>
        <a:xfrm>
          <a:off x="16598900" y="267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118836</xdr:rowOff>
    </xdr:from>
    <xdr:to>
      <xdr:col>22</xdr:col>
      <xdr:colOff>565150</xdr:colOff>
      <xdr:row>15</xdr:row>
      <xdr:rowOff>144962</xdr:rowOff>
    </xdr:to>
    <xdr:cxnSp macro="">
      <xdr:nvCxnSpPr>
        <xdr:cNvPr id="132" name="直線コネクタ 131"/>
        <xdr:cNvCxnSpPr/>
      </xdr:nvCxnSpPr>
      <xdr:spPr>
        <a:xfrm>
          <a:off x="14782800" y="269058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81099</xdr:rowOff>
    </xdr:from>
    <xdr:to>
      <xdr:col>22</xdr:col>
      <xdr:colOff>615950</xdr:colOff>
      <xdr:row>16</xdr:row>
      <xdr:rowOff>11249</xdr:rowOff>
    </xdr:to>
    <xdr:sp macro="" textlink="">
      <xdr:nvSpPr>
        <xdr:cNvPr id="133" name="フローチャート : 判断 132"/>
        <xdr:cNvSpPr/>
      </xdr:nvSpPr>
      <xdr:spPr>
        <a:xfrm>
          <a:off x="15621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21426</xdr:rowOff>
    </xdr:from>
    <xdr:ext cx="736600" cy="259045"/>
    <xdr:sp macro="" textlink="">
      <xdr:nvSpPr>
        <xdr:cNvPr id="134" name="テキスト ボックス 133"/>
        <xdr:cNvSpPr txBox="1"/>
      </xdr:nvSpPr>
      <xdr:spPr>
        <a:xfrm>
          <a:off x="15290800" y="2421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1270</xdr:rowOff>
    </xdr:from>
    <xdr:to>
      <xdr:col>21</xdr:col>
      <xdr:colOff>361950</xdr:colOff>
      <xdr:row>15</xdr:row>
      <xdr:rowOff>118836</xdr:rowOff>
    </xdr:to>
    <xdr:cxnSp macro="">
      <xdr:nvCxnSpPr>
        <xdr:cNvPr id="135" name="直線コネクタ 134"/>
        <xdr:cNvCxnSpPr/>
      </xdr:nvCxnSpPr>
      <xdr:spPr>
        <a:xfrm>
          <a:off x="13893800" y="2573020"/>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94162</xdr:rowOff>
    </xdr:from>
    <xdr:to>
      <xdr:col>21</xdr:col>
      <xdr:colOff>412750</xdr:colOff>
      <xdr:row>16</xdr:row>
      <xdr:rowOff>24312</xdr:rowOff>
    </xdr:to>
    <xdr:sp macro="" textlink="">
      <xdr:nvSpPr>
        <xdr:cNvPr id="136" name="フローチャート : 判断 135"/>
        <xdr:cNvSpPr/>
      </xdr:nvSpPr>
      <xdr:spPr>
        <a:xfrm>
          <a:off x="14732000" y="266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9089</xdr:rowOff>
    </xdr:from>
    <xdr:ext cx="762000" cy="259045"/>
    <xdr:sp macro="" textlink="">
      <xdr:nvSpPr>
        <xdr:cNvPr id="137" name="テキスト ボックス 136"/>
        <xdr:cNvSpPr txBox="1"/>
      </xdr:nvSpPr>
      <xdr:spPr>
        <a:xfrm>
          <a:off x="14401800" y="275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133531</xdr:rowOff>
    </xdr:from>
    <xdr:to>
      <xdr:col>20</xdr:col>
      <xdr:colOff>158750</xdr:colOff>
      <xdr:row>15</xdr:row>
      <xdr:rowOff>1270</xdr:rowOff>
    </xdr:to>
    <xdr:cxnSp macro="">
      <xdr:nvCxnSpPr>
        <xdr:cNvPr id="138" name="直線コネクタ 137"/>
        <xdr:cNvCxnSpPr/>
      </xdr:nvCxnSpPr>
      <xdr:spPr>
        <a:xfrm>
          <a:off x="13004800" y="253383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54973</xdr:rowOff>
    </xdr:from>
    <xdr:to>
      <xdr:col>20</xdr:col>
      <xdr:colOff>209550</xdr:colOff>
      <xdr:row>15</xdr:row>
      <xdr:rowOff>156573</xdr:rowOff>
    </xdr:to>
    <xdr:sp macro="" textlink="">
      <xdr:nvSpPr>
        <xdr:cNvPr id="139" name="フローチャート : 判断 138"/>
        <xdr:cNvSpPr/>
      </xdr:nvSpPr>
      <xdr:spPr>
        <a:xfrm>
          <a:off x="138430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141350</xdr:rowOff>
    </xdr:from>
    <xdr:ext cx="762000" cy="259045"/>
    <xdr:sp macro="" textlink="">
      <xdr:nvSpPr>
        <xdr:cNvPr id="140" name="テキスト ボックス 139"/>
        <xdr:cNvSpPr txBox="1"/>
      </xdr:nvSpPr>
      <xdr:spPr>
        <a:xfrm>
          <a:off x="13512800" y="271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41" name="フローチャート : 判断 140"/>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95630</xdr:rowOff>
    </xdr:from>
    <xdr:ext cx="762000" cy="259045"/>
    <xdr:sp macro="" textlink="">
      <xdr:nvSpPr>
        <xdr:cNvPr id="142" name="テキスト ボックス 141"/>
        <xdr:cNvSpPr txBox="1"/>
      </xdr:nvSpPr>
      <xdr:spPr>
        <a:xfrm>
          <a:off x="12623800" y="266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48" name="円/楕円 147"/>
        <xdr:cNvSpPr/>
      </xdr:nvSpPr>
      <xdr:spPr>
        <a:xfrm>
          <a:off x="164592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84563</xdr:rowOff>
    </xdr:from>
    <xdr:ext cx="762000" cy="259045"/>
    <xdr:sp macro="" textlink="">
      <xdr:nvSpPr>
        <xdr:cNvPr id="149" name="物件費該当値テキスト"/>
        <xdr:cNvSpPr txBox="1"/>
      </xdr:nvSpPr>
      <xdr:spPr>
        <a:xfrm>
          <a:off x="165989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94162</xdr:rowOff>
    </xdr:from>
    <xdr:to>
      <xdr:col>22</xdr:col>
      <xdr:colOff>615950</xdr:colOff>
      <xdr:row>16</xdr:row>
      <xdr:rowOff>24312</xdr:rowOff>
    </xdr:to>
    <xdr:sp macro="" textlink="">
      <xdr:nvSpPr>
        <xdr:cNvPr id="150" name="円/楕円 149"/>
        <xdr:cNvSpPr/>
      </xdr:nvSpPr>
      <xdr:spPr>
        <a:xfrm>
          <a:off x="15621000" y="26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9089</xdr:rowOff>
    </xdr:from>
    <xdr:ext cx="736600" cy="259045"/>
    <xdr:sp macro="" textlink="">
      <xdr:nvSpPr>
        <xdr:cNvPr id="151" name="テキスト ボックス 150"/>
        <xdr:cNvSpPr txBox="1"/>
      </xdr:nvSpPr>
      <xdr:spPr>
        <a:xfrm>
          <a:off x="15290800" y="275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68036</xdr:rowOff>
    </xdr:from>
    <xdr:to>
      <xdr:col>21</xdr:col>
      <xdr:colOff>412750</xdr:colOff>
      <xdr:row>15</xdr:row>
      <xdr:rowOff>169636</xdr:rowOff>
    </xdr:to>
    <xdr:sp macro="" textlink="">
      <xdr:nvSpPr>
        <xdr:cNvPr id="152" name="円/楕円 151"/>
        <xdr:cNvSpPr/>
      </xdr:nvSpPr>
      <xdr:spPr>
        <a:xfrm>
          <a:off x="14732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8363</xdr:rowOff>
    </xdr:from>
    <xdr:ext cx="762000" cy="259045"/>
    <xdr:sp macro="" textlink="">
      <xdr:nvSpPr>
        <xdr:cNvPr id="153" name="テキスト ボックス 152"/>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121920</xdr:rowOff>
    </xdr:from>
    <xdr:to>
      <xdr:col>20</xdr:col>
      <xdr:colOff>209550</xdr:colOff>
      <xdr:row>15</xdr:row>
      <xdr:rowOff>52070</xdr:rowOff>
    </xdr:to>
    <xdr:sp macro="" textlink="">
      <xdr:nvSpPr>
        <xdr:cNvPr id="154" name="円/楕円 153"/>
        <xdr:cNvSpPr/>
      </xdr:nvSpPr>
      <xdr:spPr>
        <a:xfrm>
          <a:off x="13843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62247</xdr:rowOff>
    </xdr:from>
    <xdr:ext cx="762000" cy="259045"/>
    <xdr:sp macro="" textlink="">
      <xdr:nvSpPr>
        <xdr:cNvPr id="155" name="テキスト ボックス 154"/>
        <xdr:cNvSpPr txBox="1"/>
      </xdr:nvSpPr>
      <xdr:spPr>
        <a:xfrm>
          <a:off x="13512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82731</xdr:rowOff>
    </xdr:from>
    <xdr:to>
      <xdr:col>19</xdr:col>
      <xdr:colOff>6350</xdr:colOff>
      <xdr:row>15</xdr:row>
      <xdr:rowOff>12881</xdr:rowOff>
    </xdr:to>
    <xdr:sp macro="" textlink="">
      <xdr:nvSpPr>
        <xdr:cNvPr id="156" name="円/楕円 155"/>
        <xdr:cNvSpPr/>
      </xdr:nvSpPr>
      <xdr:spPr>
        <a:xfrm>
          <a:off x="12954000" y="248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23058</xdr:rowOff>
    </xdr:from>
    <xdr:ext cx="762000" cy="259045"/>
    <xdr:sp macro="" textlink="">
      <xdr:nvSpPr>
        <xdr:cNvPr id="157" name="テキスト ボックス 156"/>
        <xdr:cNvSpPr txBox="1"/>
      </xdr:nvSpPr>
      <xdr:spPr>
        <a:xfrm>
          <a:off x="12623800" y="225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扶助費に係る経常収支比率が類似団体平均を上回り、かつ上昇傾向にある要因として、障がい者自立支援給付の増加や福祉医療費助成制度の充実などが挙げられる。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平成２</a:t>
          </a:r>
          <a:r>
            <a:rPr kumimoji="1" lang="ja-JP" altLang="en-US" sz="1100">
              <a:solidFill>
                <a:sysClr val="windowText" lastClr="000000"/>
              </a:solidFill>
              <a:effectLst/>
              <a:latin typeface="+mn-lt"/>
              <a:ea typeface="+mn-ea"/>
              <a:cs typeface="+mn-cs"/>
            </a:rPr>
            <a:t>７</a:t>
          </a:r>
          <a:r>
            <a:rPr kumimoji="1" lang="ja-JP" altLang="ja-JP" sz="1100">
              <a:solidFill>
                <a:sysClr val="windowText" lastClr="000000"/>
              </a:solidFill>
              <a:effectLst/>
              <a:latin typeface="+mn-lt"/>
              <a:ea typeface="+mn-ea"/>
              <a:cs typeface="+mn-cs"/>
            </a:rPr>
            <a:t>年度扶助費が１５年ぶりに減少</a:t>
          </a:r>
          <a:r>
            <a:rPr kumimoji="1" lang="ja-JP" altLang="en-US" sz="1100">
              <a:solidFill>
                <a:sysClr val="windowText" lastClr="000000"/>
              </a:solidFill>
              <a:effectLst/>
              <a:latin typeface="+mn-lt"/>
              <a:ea typeface="+mn-ea"/>
              <a:cs typeface="+mn-cs"/>
            </a:rPr>
            <a:t>した</a:t>
          </a:r>
          <a:r>
            <a:rPr kumimoji="1" lang="ja-JP" altLang="ja-JP" sz="1100">
              <a:solidFill>
                <a:sysClr val="windowText" lastClr="000000"/>
              </a:solidFill>
              <a:effectLst/>
              <a:latin typeface="+mn-lt"/>
              <a:ea typeface="+mn-ea"/>
              <a:cs typeface="+mn-cs"/>
            </a:rPr>
            <a:t>ものの、</a:t>
          </a:r>
          <a:r>
            <a:rPr kumimoji="1" lang="ja-JP" altLang="en-US" sz="1100">
              <a:solidFill>
                <a:sysClr val="windowText" lastClr="000000"/>
              </a:solidFill>
              <a:effectLst/>
              <a:latin typeface="+mn-lt"/>
              <a:ea typeface="+mn-ea"/>
              <a:cs typeface="+mn-cs"/>
            </a:rPr>
            <a:t>平成２８年度は再び増加に転じた。</a:t>
          </a:r>
          <a:r>
            <a:rPr kumimoji="1" lang="ja-JP" altLang="ja-JP" sz="1100">
              <a:solidFill>
                <a:sysClr val="windowText" lastClr="000000"/>
              </a:solidFill>
              <a:effectLst/>
              <a:latin typeface="+mn-lt"/>
              <a:ea typeface="+mn-ea"/>
              <a:cs typeface="+mn-cs"/>
            </a:rPr>
            <a:t>中長期的には今後も増加傾向が続くと予測されるため、町単独制度の内容を精査し、必要以上の扶助費支出を抑制するなど適正な支出に努める。</a:t>
          </a:r>
          <a:endParaRPr lang="ja-JP" altLang="ja-JP" sz="14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50800</xdr:rowOff>
    </xdr:from>
    <xdr:to>
      <xdr:col>7</xdr:col>
      <xdr:colOff>15875</xdr:colOff>
      <xdr:row>59</xdr:row>
      <xdr:rowOff>12700</xdr:rowOff>
    </xdr:to>
    <xdr:cxnSp macro="">
      <xdr:nvCxnSpPr>
        <xdr:cNvPr id="190" name="直線コネクタ 189"/>
        <xdr:cNvCxnSpPr/>
      </xdr:nvCxnSpPr>
      <xdr:spPr>
        <a:xfrm>
          <a:off x="3987800" y="99949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54627</xdr:rowOff>
    </xdr:from>
    <xdr:ext cx="762000" cy="259045"/>
    <xdr:sp macro="" textlink="">
      <xdr:nvSpPr>
        <xdr:cNvPr id="191" name="扶助費平均値テキスト"/>
        <xdr:cNvSpPr txBox="1"/>
      </xdr:nvSpPr>
      <xdr:spPr>
        <a:xfrm>
          <a:off x="491490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50800</xdr:rowOff>
    </xdr:from>
    <xdr:to>
      <xdr:col>5</xdr:col>
      <xdr:colOff>549275</xdr:colOff>
      <xdr:row>58</xdr:row>
      <xdr:rowOff>165100</xdr:rowOff>
    </xdr:to>
    <xdr:cxnSp macro="">
      <xdr:nvCxnSpPr>
        <xdr:cNvPr id="193" name="直線コネクタ 192"/>
        <xdr:cNvCxnSpPr/>
      </xdr:nvCxnSpPr>
      <xdr:spPr>
        <a:xfrm flipV="1">
          <a:off x="3098800" y="9994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4" name="フローチャート : 判断 193"/>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195" name="テキスト ボックス 194"/>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146050</xdr:rowOff>
    </xdr:from>
    <xdr:to>
      <xdr:col>4</xdr:col>
      <xdr:colOff>346075</xdr:colOff>
      <xdr:row>58</xdr:row>
      <xdr:rowOff>165100</xdr:rowOff>
    </xdr:to>
    <xdr:cxnSp macro="">
      <xdr:nvCxnSpPr>
        <xdr:cNvPr id="196" name="直線コネクタ 195"/>
        <xdr:cNvCxnSpPr/>
      </xdr:nvCxnSpPr>
      <xdr:spPr>
        <a:xfrm>
          <a:off x="2209800" y="10090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7" name="フローチャート : 判断 196"/>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198" name="テキスト ボックス 197"/>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88900</xdr:rowOff>
    </xdr:from>
    <xdr:to>
      <xdr:col>3</xdr:col>
      <xdr:colOff>142875</xdr:colOff>
      <xdr:row>58</xdr:row>
      <xdr:rowOff>146050</xdr:rowOff>
    </xdr:to>
    <xdr:cxnSp macro="">
      <xdr:nvCxnSpPr>
        <xdr:cNvPr id="199" name="直線コネクタ 198"/>
        <xdr:cNvCxnSpPr/>
      </xdr:nvCxnSpPr>
      <xdr:spPr>
        <a:xfrm>
          <a:off x="1320800" y="10033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200" name="フローチャート : 判断 199"/>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201" name="テキスト ボックス 200"/>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202" name="フローチャート : 判断 201"/>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111777</xdr:rowOff>
    </xdr:from>
    <xdr:ext cx="762000" cy="259045"/>
    <xdr:sp macro="" textlink="">
      <xdr:nvSpPr>
        <xdr:cNvPr id="203" name="テキスト ボックス 202"/>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133350</xdr:rowOff>
    </xdr:from>
    <xdr:to>
      <xdr:col>7</xdr:col>
      <xdr:colOff>66675</xdr:colOff>
      <xdr:row>59</xdr:row>
      <xdr:rowOff>63500</xdr:rowOff>
    </xdr:to>
    <xdr:sp macro="" textlink="">
      <xdr:nvSpPr>
        <xdr:cNvPr id="209" name="円/楕円 208"/>
        <xdr:cNvSpPr/>
      </xdr:nvSpPr>
      <xdr:spPr>
        <a:xfrm>
          <a:off x="47752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105427</xdr:rowOff>
    </xdr:from>
    <xdr:ext cx="762000" cy="259045"/>
    <xdr:sp macro="" textlink="">
      <xdr:nvSpPr>
        <xdr:cNvPr id="210" name="扶助費該当値テキスト"/>
        <xdr:cNvSpPr txBox="1"/>
      </xdr:nvSpPr>
      <xdr:spPr>
        <a:xfrm>
          <a:off x="49149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0</xdr:rowOff>
    </xdr:from>
    <xdr:to>
      <xdr:col>5</xdr:col>
      <xdr:colOff>600075</xdr:colOff>
      <xdr:row>58</xdr:row>
      <xdr:rowOff>101600</xdr:rowOff>
    </xdr:to>
    <xdr:sp macro="" textlink="">
      <xdr:nvSpPr>
        <xdr:cNvPr id="211" name="円/楕円 210"/>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86377</xdr:rowOff>
    </xdr:from>
    <xdr:ext cx="736600" cy="259045"/>
    <xdr:sp macro="" textlink="">
      <xdr:nvSpPr>
        <xdr:cNvPr id="212" name="テキスト ボックス 211"/>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114300</xdr:rowOff>
    </xdr:from>
    <xdr:to>
      <xdr:col>4</xdr:col>
      <xdr:colOff>396875</xdr:colOff>
      <xdr:row>59</xdr:row>
      <xdr:rowOff>44450</xdr:rowOff>
    </xdr:to>
    <xdr:sp macro="" textlink="">
      <xdr:nvSpPr>
        <xdr:cNvPr id="213" name="円/楕円 212"/>
        <xdr:cNvSpPr/>
      </xdr:nvSpPr>
      <xdr:spPr>
        <a:xfrm>
          <a:off x="3048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29227</xdr:rowOff>
    </xdr:from>
    <xdr:ext cx="762000" cy="259045"/>
    <xdr:sp macro="" textlink="">
      <xdr:nvSpPr>
        <xdr:cNvPr id="214" name="テキスト ボックス 213"/>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95250</xdr:rowOff>
    </xdr:from>
    <xdr:to>
      <xdr:col>3</xdr:col>
      <xdr:colOff>193675</xdr:colOff>
      <xdr:row>59</xdr:row>
      <xdr:rowOff>25400</xdr:rowOff>
    </xdr:to>
    <xdr:sp macro="" textlink="">
      <xdr:nvSpPr>
        <xdr:cNvPr id="215" name="円/楕円 214"/>
        <xdr:cNvSpPr/>
      </xdr:nvSpPr>
      <xdr:spPr>
        <a:xfrm>
          <a:off x="2159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10177</xdr:rowOff>
    </xdr:from>
    <xdr:ext cx="762000" cy="259045"/>
    <xdr:sp macro="" textlink="">
      <xdr:nvSpPr>
        <xdr:cNvPr id="216" name="テキスト ボックス 215"/>
        <xdr:cNvSpPr txBox="1"/>
      </xdr:nvSpPr>
      <xdr:spPr>
        <a:xfrm>
          <a:off x="1828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38100</xdr:rowOff>
    </xdr:from>
    <xdr:to>
      <xdr:col>1</xdr:col>
      <xdr:colOff>676275</xdr:colOff>
      <xdr:row>58</xdr:row>
      <xdr:rowOff>139700</xdr:rowOff>
    </xdr:to>
    <xdr:sp macro="" textlink="">
      <xdr:nvSpPr>
        <xdr:cNvPr id="217" name="円/楕円 216"/>
        <xdr:cNvSpPr/>
      </xdr:nvSpPr>
      <xdr:spPr>
        <a:xfrm>
          <a:off x="1270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124477</xdr:rowOff>
    </xdr:from>
    <xdr:ext cx="762000" cy="259045"/>
    <xdr:sp macro="" textlink="">
      <xdr:nvSpPr>
        <xdr:cNvPr id="218" name="テキスト ボックス 217"/>
        <xdr:cNvSpPr txBox="1"/>
      </xdr:nvSpPr>
      <xdr:spPr>
        <a:xfrm>
          <a:off x="939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平成６年度より下水道事業に着手しており、現在も管渠普及事業に取り組んでいることから、公共下水道特別会計への繰出金は、他団体よりも高いと思われる。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平成２</a:t>
          </a:r>
          <a:r>
            <a:rPr kumimoji="1" lang="ja-JP" altLang="en-US" sz="1100">
              <a:solidFill>
                <a:sysClr val="windowText" lastClr="000000"/>
              </a:solidFill>
              <a:effectLst/>
              <a:latin typeface="+mn-lt"/>
              <a:ea typeface="+mn-ea"/>
              <a:cs typeface="+mn-cs"/>
            </a:rPr>
            <a:t>８</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公共下水道特別会計への繰出金</a:t>
          </a:r>
          <a:r>
            <a:rPr kumimoji="1" lang="ja-JP" altLang="en-US" sz="1100">
              <a:solidFill>
                <a:sysClr val="windowText" lastClr="000000"/>
              </a:solidFill>
              <a:effectLst/>
              <a:latin typeface="+mn-lt"/>
              <a:ea typeface="+mn-ea"/>
              <a:cs typeface="+mn-cs"/>
            </a:rPr>
            <a:t>は減少したものの、国民健康保険特別会計や</a:t>
          </a:r>
          <a:r>
            <a:rPr kumimoji="1" lang="ja-JP" altLang="ja-JP" sz="1100">
              <a:solidFill>
                <a:sysClr val="windowText" lastClr="000000"/>
              </a:solidFill>
              <a:effectLst/>
              <a:latin typeface="+mn-lt"/>
              <a:ea typeface="+mn-ea"/>
              <a:cs typeface="+mn-cs"/>
            </a:rPr>
            <a:t>介護保険特別会計への繰出金が増加した</a:t>
          </a:r>
          <a:r>
            <a:rPr kumimoji="1" lang="ja-JP" altLang="en-US" sz="1100">
              <a:solidFill>
                <a:sysClr val="windowText" lastClr="000000"/>
              </a:solidFill>
              <a:effectLst/>
              <a:latin typeface="+mn-lt"/>
              <a:ea typeface="+mn-ea"/>
              <a:cs typeface="+mn-cs"/>
            </a:rPr>
            <a:t>ため、繰出金全体では増加した。このことにもかかわらず、その他経費は</a:t>
          </a:r>
          <a:r>
            <a:rPr kumimoji="1" lang="ja-JP" altLang="ja-JP" sz="1100">
              <a:solidFill>
                <a:sysClr val="windowText" lastClr="000000"/>
              </a:solidFill>
              <a:effectLst/>
              <a:latin typeface="+mn-lt"/>
              <a:ea typeface="+mn-ea"/>
              <a:cs typeface="+mn-cs"/>
            </a:rPr>
            <a:t>類似団体平均は下回った。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今後も各特別会計での経費節減に取り組み、税収を主な財源とする普通会計の負担額を減らしていくように努める。</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62</xdr:row>
      <xdr:rowOff>12700</xdr:rowOff>
    </xdr:to>
    <xdr:cxnSp macro="">
      <xdr:nvCxnSpPr>
        <xdr:cNvPr id="246" name="直線コネクタ 245"/>
        <xdr:cNvCxnSpPr/>
      </xdr:nvCxnSpPr>
      <xdr:spPr>
        <a:xfrm flipV="1">
          <a:off x="16510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43180</xdr:rowOff>
    </xdr:from>
    <xdr:to>
      <xdr:col>24</xdr:col>
      <xdr:colOff>31750</xdr:colOff>
      <xdr:row>56</xdr:row>
      <xdr:rowOff>119380</xdr:rowOff>
    </xdr:to>
    <xdr:cxnSp macro="">
      <xdr:nvCxnSpPr>
        <xdr:cNvPr id="251" name="直線コネクタ 250"/>
        <xdr:cNvCxnSpPr/>
      </xdr:nvCxnSpPr>
      <xdr:spPr>
        <a:xfrm>
          <a:off x="15671800" y="96443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132097</xdr:rowOff>
    </xdr:from>
    <xdr:ext cx="762000" cy="259045"/>
    <xdr:sp macro="" textlink="">
      <xdr:nvSpPr>
        <xdr:cNvPr id="252" name="その他平均値テキスト"/>
        <xdr:cNvSpPr txBox="1"/>
      </xdr:nvSpPr>
      <xdr:spPr>
        <a:xfrm>
          <a:off x="16598900" y="973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53" name="フローチャート : 判断 252"/>
        <xdr:cNvSpPr/>
      </xdr:nvSpPr>
      <xdr:spPr>
        <a:xfrm>
          <a:off x="164592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43180</xdr:rowOff>
    </xdr:from>
    <xdr:to>
      <xdr:col>22</xdr:col>
      <xdr:colOff>565150</xdr:colOff>
      <xdr:row>56</xdr:row>
      <xdr:rowOff>50800</xdr:rowOff>
    </xdr:to>
    <xdr:cxnSp macro="">
      <xdr:nvCxnSpPr>
        <xdr:cNvPr id="254" name="直線コネクタ 253"/>
        <xdr:cNvCxnSpPr/>
      </xdr:nvCxnSpPr>
      <xdr:spPr>
        <a:xfrm flipV="1">
          <a:off x="14782800" y="9644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5" name="フローチャート : 判断 254"/>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6" name="テキスト ボックス 255"/>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50800</xdr:rowOff>
    </xdr:from>
    <xdr:to>
      <xdr:col>21</xdr:col>
      <xdr:colOff>361950</xdr:colOff>
      <xdr:row>56</xdr:row>
      <xdr:rowOff>73660</xdr:rowOff>
    </xdr:to>
    <xdr:cxnSp macro="">
      <xdr:nvCxnSpPr>
        <xdr:cNvPr id="257" name="直線コネクタ 256"/>
        <xdr:cNvCxnSpPr/>
      </xdr:nvCxnSpPr>
      <xdr:spPr>
        <a:xfrm flipV="1">
          <a:off x="13893800" y="9652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8" name="フローチャート : 判断 257"/>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9" name="テキスト ボックス 258"/>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20320</xdr:rowOff>
    </xdr:from>
    <xdr:to>
      <xdr:col>20</xdr:col>
      <xdr:colOff>158750</xdr:colOff>
      <xdr:row>56</xdr:row>
      <xdr:rowOff>73660</xdr:rowOff>
    </xdr:to>
    <xdr:cxnSp macro="">
      <xdr:nvCxnSpPr>
        <xdr:cNvPr id="260" name="直線コネクタ 259"/>
        <xdr:cNvCxnSpPr/>
      </xdr:nvCxnSpPr>
      <xdr:spPr>
        <a:xfrm>
          <a:off x="13004800" y="9621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61" name="フローチャート : 判断 260"/>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134637</xdr:rowOff>
    </xdr:from>
    <xdr:ext cx="762000" cy="259045"/>
    <xdr:sp macro="" textlink="">
      <xdr:nvSpPr>
        <xdr:cNvPr id="262" name="テキスト ボックス 261"/>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22860</xdr:rowOff>
    </xdr:from>
    <xdr:to>
      <xdr:col>19</xdr:col>
      <xdr:colOff>6350</xdr:colOff>
      <xdr:row>56</xdr:row>
      <xdr:rowOff>124460</xdr:rowOff>
    </xdr:to>
    <xdr:sp macro="" textlink="">
      <xdr:nvSpPr>
        <xdr:cNvPr id="263" name="フローチャート : 判断 262"/>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109237</xdr:rowOff>
    </xdr:from>
    <xdr:ext cx="762000" cy="259045"/>
    <xdr:sp macro="" textlink="">
      <xdr:nvSpPr>
        <xdr:cNvPr id="264" name="テキスト ボックス 263"/>
        <xdr:cNvSpPr txBox="1"/>
      </xdr:nvSpPr>
      <xdr:spPr>
        <a:xfrm>
          <a:off x="12623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70" name="円/楕円 269"/>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85107</xdr:rowOff>
    </xdr:from>
    <xdr:ext cx="762000" cy="259045"/>
    <xdr:sp macro="" textlink="">
      <xdr:nvSpPr>
        <xdr:cNvPr id="271" name="その他該当値テキスト"/>
        <xdr:cNvSpPr txBox="1"/>
      </xdr:nvSpPr>
      <xdr:spPr>
        <a:xfrm>
          <a:off x="165989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163830</xdr:rowOff>
    </xdr:from>
    <xdr:to>
      <xdr:col>22</xdr:col>
      <xdr:colOff>615950</xdr:colOff>
      <xdr:row>56</xdr:row>
      <xdr:rowOff>93980</xdr:rowOff>
    </xdr:to>
    <xdr:sp macro="" textlink="">
      <xdr:nvSpPr>
        <xdr:cNvPr id="272" name="円/楕円 271"/>
        <xdr:cNvSpPr/>
      </xdr:nvSpPr>
      <xdr:spPr>
        <a:xfrm>
          <a:off x="15621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104157</xdr:rowOff>
    </xdr:from>
    <xdr:ext cx="736600" cy="259045"/>
    <xdr:sp macro="" textlink="">
      <xdr:nvSpPr>
        <xdr:cNvPr id="273" name="テキスト ボックス 272"/>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0</xdr:rowOff>
    </xdr:from>
    <xdr:to>
      <xdr:col>21</xdr:col>
      <xdr:colOff>412750</xdr:colOff>
      <xdr:row>56</xdr:row>
      <xdr:rowOff>101600</xdr:rowOff>
    </xdr:to>
    <xdr:sp macro="" textlink="">
      <xdr:nvSpPr>
        <xdr:cNvPr id="274" name="円/楕円 273"/>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111777</xdr:rowOff>
    </xdr:from>
    <xdr:ext cx="762000" cy="259045"/>
    <xdr:sp macro="" textlink="">
      <xdr:nvSpPr>
        <xdr:cNvPr id="275" name="テキスト ボックス 274"/>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22860</xdr:rowOff>
    </xdr:from>
    <xdr:to>
      <xdr:col>20</xdr:col>
      <xdr:colOff>209550</xdr:colOff>
      <xdr:row>56</xdr:row>
      <xdr:rowOff>124460</xdr:rowOff>
    </xdr:to>
    <xdr:sp macro="" textlink="">
      <xdr:nvSpPr>
        <xdr:cNvPr id="276" name="円/楕円 275"/>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109237</xdr:rowOff>
    </xdr:from>
    <xdr:ext cx="762000" cy="259045"/>
    <xdr:sp macro="" textlink="">
      <xdr:nvSpPr>
        <xdr:cNvPr id="277" name="テキスト ボックス 276"/>
        <xdr:cNvSpPr txBox="1"/>
      </xdr:nvSpPr>
      <xdr:spPr>
        <a:xfrm>
          <a:off x="13512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140970</xdr:rowOff>
    </xdr:from>
    <xdr:to>
      <xdr:col>19</xdr:col>
      <xdr:colOff>6350</xdr:colOff>
      <xdr:row>56</xdr:row>
      <xdr:rowOff>71120</xdr:rowOff>
    </xdr:to>
    <xdr:sp macro="" textlink="">
      <xdr:nvSpPr>
        <xdr:cNvPr id="278" name="円/楕円 277"/>
        <xdr:cNvSpPr/>
      </xdr:nvSpPr>
      <xdr:spPr>
        <a:xfrm>
          <a:off x="12954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81297</xdr:rowOff>
    </xdr:from>
    <xdr:ext cx="762000" cy="259045"/>
    <xdr:sp macro="" textlink="">
      <xdr:nvSpPr>
        <xdr:cNvPr id="279" name="テキスト ボックス 278"/>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ごみ・し尿処理を一部事務組合方式で実施しており、消防業務においても近隣市に委託していることから補助費等の割合は全国平均や京都府平均を上回っている。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平成２４年度以降は城南衛生管理組合負担金の減少等により類似団体均を下回っていたが、平成２</a:t>
          </a:r>
          <a:r>
            <a:rPr kumimoji="1" lang="ja-JP" altLang="en-US" sz="1100">
              <a:solidFill>
                <a:sysClr val="windowText" lastClr="000000"/>
              </a:solidFill>
              <a:effectLst/>
              <a:latin typeface="+mn-lt"/>
              <a:ea typeface="+mn-ea"/>
              <a:cs typeface="+mn-cs"/>
            </a:rPr>
            <a:t>８</a:t>
          </a:r>
          <a:r>
            <a:rPr kumimoji="1" lang="ja-JP" altLang="ja-JP" sz="1100">
              <a:solidFill>
                <a:sysClr val="windowText" lastClr="000000"/>
              </a:solidFill>
              <a:effectLst/>
              <a:latin typeface="+mn-lt"/>
              <a:ea typeface="+mn-ea"/>
              <a:cs typeface="+mn-cs"/>
            </a:rPr>
            <a:t>年度は消防事務委託料の増加等により１４．</a:t>
          </a:r>
          <a:r>
            <a:rPr kumimoji="1" lang="ja-JP" altLang="en-US" sz="1100">
              <a:solidFill>
                <a:sysClr val="windowText" lastClr="000000"/>
              </a:solidFill>
              <a:effectLst/>
              <a:latin typeface="+mn-lt"/>
              <a:ea typeface="+mn-ea"/>
              <a:cs typeface="+mn-cs"/>
            </a:rPr>
            <a:t>８</a:t>
          </a:r>
          <a:r>
            <a:rPr kumimoji="1" lang="ja-JP" altLang="ja-JP" sz="1100">
              <a:solidFill>
                <a:sysClr val="windowText" lastClr="000000"/>
              </a:solidFill>
              <a:effectLst/>
              <a:latin typeface="+mn-lt"/>
              <a:ea typeface="+mn-ea"/>
              <a:cs typeface="+mn-cs"/>
            </a:rPr>
            <a:t>％となり、類似団体平均を上回る状況となった。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今後も補助制度内容等の精査に努め、適正な支出に努める。</a:t>
          </a:r>
          <a:endParaRPr lang="ja-JP" altLang="ja-JP" sz="14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4" name="直線コネクタ 303"/>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5"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6" name="直線コネクタ 305"/>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33274</xdr:rowOff>
    </xdr:from>
    <xdr:to>
      <xdr:col>24</xdr:col>
      <xdr:colOff>31750</xdr:colOff>
      <xdr:row>37</xdr:row>
      <xdr:rowOff>60706</xdr:rowOff>
    </xdr:to>
    <xdr:cxnSp macro="">
      <xdr:nvCxnSpPr>
        <xdr:cNvPr id="309" name="直線コネクタ 308"/>
        <xdr:cNvCxnSpPr/>
      </xdr:nvCxnSpPr>
      <xdr:spPr>
        <a:xfrm>
          <a:off x="15671800" y="63769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10"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1" name="フローチャート :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163576</xdr:rowOff>
    </xdr:from>
    <xdr:to>
      <xdr:col>22</xdr:col>
      <xdr:colOff>565150</xdr:colOff>
      <xdr:row>37</xdr:row>
      <xdr:rowOff>33274</xdr:rowOff>
    </xdr:to>
    <xdr:cxnSp macro="">
      <xdr:nvCxnSpPr>
        <xdr:cNvPr id="312" name="直線コネクタ 311"/>
        <xdr:cNvCxnSpPr/>
      </xdr:nvCxnSpPr>
      <xdr:spPr>
        <a:xfrm>
          <a:off x="14782800" y="63357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13" name="フローチャート : 判断 312"/>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57675</xdr:rowOff>
    </xdr:from>
    <xdr:ext cx="736600" cy="259045"/>
    <xdr:sp macro="" textlink="">
      <xdr:nvSpPr>
        <xdr:cNvPr id="314" name="テキスト ボックス 313"/>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136144</xdr:rowOff>
    </xdr:from>
    <xdr:to>
      <xdr:col>21</xdr:col>
      <xdr:colOff>361950</xdr:colOff>
      <xdr:row>36</xdr:row>
      <xdr:rowOff>163576</xdr:rowOff>
    </xdr:to>
    <xdr:cxnSp macro="">
      <xdr:nvCxnSpPr>
        <xdr:cNvPr id="315" name="直線コネクタ 314"/>
        <xdr:cNvCxnSpPr/>
      </xdr:nvCxnSpPr>
      <xdr:spPr>
        <a:xfrm>
          <a:off x="13893800" y="63083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16" name="フローチャート : 判断 315"/>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17" name="テキスト ボックス 316"/>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136144</xdr:rowOff>
    </xdr:from>
    <xdr:to>
      <xdr:col>20</xdr:col>
      <xdr:colOff>158750</xdr:colOff>
      <xdr:row>36</xdr:row>
      <xdr:rowOff>149860</xdr:rowOff>
    </xdr:to>
    <xdr:cxnSp macro="">
      <xdr:nvCxnSpPr>
        <xdr:cNvPr id="318" name="直線コネクタ 317"/>
        <xdr:cNvCxnSpPr/>
      </xdr:nvCxnSpPr>
      <xdr:spPr>
        <a:xfrm flipV="1">
          <a:off x="13004800" y="63083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9" name="フローチャート : 判断 318"/>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20" name="テキスト ボックス 319"/>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21" name="フローチャート : 判断 320"/>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22" name="テキスト ボックス 321"/>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9906</xdr:rowOff>
    </xdr:from>
    <xdr:to>
      <xdr:col>24</xdr:col>
      <xdr:colOff>82550</xdr:colOff>
      <xdr:row>37</xdr:row>
      <xdr:rowOff>111506</xdr:rowOff>
    </xdr:to>
    <xdr:sp macro="" textlink="">
      <xdr:nvSpPr>
        <xdr:cNvPr id="328" name="円/楕円 327"/>
        <xdr:cNvSpPr/>
      </xdr:nvSpPr>
      <xdr:spPr>
        <a:xfrm>
          <a:off x="16459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153433</xdr:rowOff>
    </xdr:from>
    <xdr:ext cx="762000" cy="259045"/>
    <xdr:sp macro="" textlink="">
      <xdr:nvSpPr>
        <xdr:cNvPr id="329" name="補助費等該当値テキスト"/>
        <xdr:cNvSpPr txBox="1"/>
      </xdr:nvSpPr>
      <xdr:spPr>
        <a:xfrm>
          <a:off x="16598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153924</xdr:rowOff>
    </xdr:from>
    <xdr:to>
      <xdr:col>22</xdr:col>
      <xdr:colOff>615950</xdr:colOff>
      <xdr:row>37</xdr:row>
      <xdr:rowOff>84074</xdr:rowOff>
    </xdr:to>
    <xdr:sp macro="" textlink="">
      <xdr:nvSpPr>
        <xdr:cNvPr id="330" name="円/楕円 329"/>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68851</xdr:rowOff>
    </xdr:from>
    <xdr:ext cx="736600" cy="259045"/>
    <xdr:sp macro="" textlink="">
      <xdr:nvSpPr>
        <xdr:cNvPr id="331" name="テキスト ボックス 330"/>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112776</xdr:rowOff>
    </xdr:from>
    <xdr:to>
      <xdr:col>21</xdr:col>
      <xdr:colOff>412750</xdr:colOff>
      <xdr:row>37</xdr:row>
      <xdr:rowOff>42926</xdr:rowOff>
    </xdr:to>
    <xdr:sp macro="" textlink="">
      <xdr:nvSpPr>
        <xdr:cNvPr id="332" name="円/楕円 331"/>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33" name="テキスト ボックス 332"/>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85344</xdr:rowOff>
    </xdr:from>
    <xdr:to>
      <xdr:col>20</xdr:col>
      <xdr:colOff>209550</xdr:colOff>
      <xdr:row>37</xdr:row>
      <xdr:rowOff>15494</xdr:rowOff>
    </xdr:to>
    <xdr:sp macro="" textlink="">
      <xdr:nvSpPr>
        <xdr:cNvPr id="334" name="円/楕円 333"/>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35" name="テキスト ボックス 334"/>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36" name="円/楕円 335"/>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39387</xdr:rowOff>
    </xdr:from>
    <xdr:ext cx="762000" cy="259045"/>
    <xdr:sp macro="" textlink="">
      <xdr:nvSpPr>
        <xdr:cNvPr id="337" name="テキスト ボックス 336"/>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計画的な起債事業を実施してきたことから、類似団体よりも低い水準を維持している。今後、新庁舎建設や主要幹線道路整備などの実施により公債費の増加が見込まれるが、将来世代に過度な公債費負担とならないように、交付税措置のある有利な起債の活用を図るとともに、普通建設事業の精査を行い、可能な限り起債発行額の抑制に努める。</a:t>
          </a:r>
          <a:endParaRPr lang="ja-JP" altLang="ja-JP" sz="14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62" name="直線コネクタ 361"/>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3"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4" name="直線コネクタ 363"/>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127000</xdr:rowOff>
    </xdr:from>
    <xdr:to>
      <xdr:col>7</xdr:col>
      <xdr:colOff>15875</xdr:colOff>
      <xdr:row>76</xdr:row>
      <xdr:rowOff>136144</xdr:rowOff>
    </xdr:to>
    <xdr:cxnSp macro="">
      <xdr:nvCxnSpPr>
        <xdr:cNvPr id="367" name="直線コネクタ 366"/>
        <xdr:cNvCxnSpPr/>
      </xdr:nvCxnSpPr>
      <xdr:spPr>
        <a:xfrm>
          <a:off x="3987800" y="131572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13988</xdr:rowOff>
    </xdr:from>
    <xdr:ext cx="762000" cy="259045"/>
    <xdr:sp macro="" textlink="">
      <xdr:nvSpPr>
        <xdr:cNvPr id="368"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9" name="フローチャート : 判断 368"/>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127000</xdr:rowOff>
    </xdr:from>
    <xdr:to>
      <xdr:col>5</xdr:col>
      <xdr:colOff>549275</xdr:colOff>
      <xdr:row>76</xdr:row>
      <xdr:rowOff>159004</xdr:rowOff>
    </xdr:to>
    <xdr:cxnSp macro="">
      <xdr:nvCxnSpPr>
        <xdr:cNvPr id="370" name="直線コネクタ 369"/>
        <xdr:cNvCxnSpPr/>
      </xdr:nvCxnSpPr>
      <xdr:spPr>
        <a:xfrm flipV="1">
          <a:off x="3098800" y="131572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71" name="フローチャート :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72" name="テキスト ボックス 371"/>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159004</xdr:rowOff>
    </xdr:from>
    <xdr:to>
      <xdr:col>4</xdr:col>
      <xdr:colOff>346075</xdr:colOff>
      <xdr:row>77</xdr:row>
      <xdr:rowOff>33274</xdr:rowOff>
    </xdr:to>
    <xdr:cxnSp macro="">
      <xdr:nvCxnSpPr>
        <xdr:cNvPr id="373" name="直線コネクタ 372"/>
        <xdr:cNvCxnSpPr/>
      </xdr:nvCxnSpPr>
      <xdr:spPr>
        <a:xfrm flipV="1">
          <a:off x="2209800" y="131892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105918</xdr:rowOff>
    </xdr:from>
    <xdr:to>
      <xdr:col>4</xdr:col>
      <xdr:colOff>396875</xdr:colOff>
      <xdr:row>78</xdr:row>
      <xdr:rowOff>36068</xdr:rowOff>
    </xdr:to>
    <xdr:sp macro="" textlink="">
      <xdr:nvSpPr>
        <xdr:cNvPr id="374" name="フローチャート : 判断 373"/>
        <xdr:cNvSpPr/>
      </xdr:nvSpPr>
      <xdr:spPr>
        <a:xfrm>
          <a:off x="3048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20845</xdr:rowOff>
    </xdr:from>
    <xdr:ext cx="762000" cy="259045"/>
    <xdr:sp macro="" textlink="">
      <xdr:nvSpPr>
        <xdr:cNvPr id="375" name="テキスト ボックス 374"/>
        <xdr:cNvSpPr txBox="1"/>
      </xdr:nvSpPr>
      <xdr:spPr>
        <a:xfrm>
          <a:off x="2717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33274</xdr:rowOff>
    </xdr:from>
    <xdr:to>
      <xdr:col>3</xdr:col>
      <xdr:colOff>142875</xdr:colOff>
      <xdr:row>77</xdr:row>
      <xdr:rowOff>83565</xdr:rowOff>
    </xdr:to>
    <xdr:cxnSp macro="">
      <xdr:nvCxnSpPr>
        <xdr:cNvPr id="376" name="直線コネクタ 375"/>
        <xdr:cNvCxnSpPr/>
      </xdr:nvCxnSpPr>
      <xdr:spPr>
        <a:xfrm flipV="1">
          <a:off x="1320800" y="13234924"/>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124206</xdr:rowOff>
    </xdr:from>
    <xdr:to>
      <xdr:col>3</xdr:col>
      <xdr:colOff>193675</xdr:colOff>
      <xdr:row>78</xdr:row>
      <xdr:rowOff>54356</xdr:rowOff>
    </xdr:to>
    <xdr:sp macro="" textlink="">
      <xdr:nvSpPr>
        <xdr:cNvPr id="377" name="フローチャート : 判断 376"/>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39133</xdr:rowOff>
    </xdr:from>
    <xdr:ext cx="762000" cy="259045"/>
    <xdr:sp macro="" textlink="">
      <xdr:nvSpPr>
        <xdr:cNvPr id="378" name="テキスト ボックス 377"/>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137922</xdr:rowOff>
    </xdr:from>
    <xdr:to>
      <xdr:col>1</xdr:col>
      <xdr:colOff>676275</xdr:colOff>
      <xdr:row>78</xdr:row>
      <xdr:rowOff>68072</xdr:rowOff>
    </xdr:to>
    <xdr:sp macro="" textlink="">
      <xdr:nvSpPr>
        <xdr:cNvPr id="379" name="フローチャート : 判断 378"/>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52849</xdr:rowOff>
    </xdr:from>
    <xdr:ext cx="762000" cy="259045"/>
    <xdr:sp macro="" textlink="">
      <xdr:nvSpPr>
        <xdr:cNvPr id="380" name="テキスト ボックス 379"/>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85344</xdr:rowOff>
    </xdr:from>
    <xdr:to>
      <xdr:col>7</xdr:col>
      <xdr:colOff>66675</xdr:colOff>
      <xdr:row>77</xdr:row>
      <xdr:rowOff>15494</xdr:rowOff>
    </xdr:to>
    <xdr:sp macro="" textlink="">
      <xdr:nvSpPr>
        <xdr:cNvPr id="386" name="円/楕円 385"/>
        <xdr:cNvSpPr/>
      </xdr:nvSpPr>
      <xdr:spPr>
        <a:xfrm>
          <a:off x="4775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101871</xdr:rowOff>
    </xdr:from>
    <xdr:ext cx="762000" cy="259045"/>
    <xdr:sp macro="" textlink="">
      <xdr:nvSpPr>
        <xdr:cNvPr id="387" name="公債費該当値テキスト"/>
        <xdr:cNvSpPr txBox="1"/>
      </xdr:nvSpPr>
      <xdr:spPr>
        <a:xfrm>
          <a:off x="4914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76200</xdr:rowOff>
    </xdr:from>
    <xdr:to>
      <xdr:col>5</xdr:col>
      <xdr:colOff>600075</xdr:colOff>
      <xdr:row>77</xdr:row>
      <xdr:rowOff>6350</xdr:rowOff>
    </xdr:to>
    <xdr:sp macro="" textlink="">
      <xdr:nvSpPr>
        <xdr:cNvPr id="388" name="円/楕円 387"/>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16527</xdr:rowOff>
    </xdr:from>
    <xdr:ext cx="736600" cy="259045"/>
    <xdr:sp macro="" textlink="">
      <xdr:nvSpPr>
        <xdr:cNvPr id="389" name="テキスト ボックス 388"/>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108204</xdr:rowOff>
    </xdr:from>
    <xdr:to>
      <xdr:col>4</xdr:col>
      <xdr:colOff>396875</xdr:colOff>
      <xdr:row>77</xdr:row>
      <xdr:rowOff>38354</xdr:rowOff>
    </xdr:to>
    <xdr:sp macro="" textlink="">
      <xdr:nvSpPr>
        <xdr:cNvPr id="390" name="円/楕円 389"/>
        <xdr:cNvSpPr/>
      </xdr:nvSpPr>
      <xdr:spPr>
        <a:xfrm>
          <a:off x="3048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48531</xdr:rowOff>
    </xdr:from>
    <xdr:ext cx="762000" cy="259045"/>
    <xdr:sp macro="" textlink="">
      <xdr:nvSpPr>
        <xdr:cNvPr id="391" name="テキスト ボックス 390"/>
        <xdr:cNvSpPr txBox="1"/>
      </xdr:nvSpPr>
      <xdr:spPr>
        <a:xfrm>
          <a:off x="2717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153924</xdr:rowOff>
    </xdr:from>
    <xdr:to>
      <xdr:col>3</xdr:col>
      <xdr:colOff>193675</xdr:colOff>
      <xdr:row>77</xdr:row>
      <xdr:rowOff>84074</xdr:rowOff>
    </xdr:to>
    <xdr:sp macro="" textlink="">
      <xdr:nvSpPr>
        <xdr:cNvPr id="392" name="円/楕円 391"/>
        <xdr:cNvSpPr/>
      </xdr:nvSpPr>
      <xdr:spPr>
        <a:xfrm>
          <a:off x="2159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94251</xdr:rowOff>
    </xdr:from>
    <xdr:ext cx="762000" cy="259045"/>
    <xdr:sp macro="" textlink="">
      <xdr:nvSpPr>
        <xdr:cNvPr id="393" name="テキスト ボックス 392"/>
        <xdr:cNvSpPr txBox="1"/>
      </xdr:nvSpPr>
      <xdr:spPr>
        <a:xfrm>
          <a:off x="1828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32765</xdr:rowOff>
    </xdr:from>
    <xdr:to>
      <xdr:col>1</xdr:col>
      <xdr:colOff>676275</xdr:colOff>
      <xdr:row>77</xdr:row>
      <xdr:rowOff>134365</xdr:rowOff>
    </xdr:to>
    <xdr:sp macro="" textlink="">
      <xdr:nvSpPr>
        <xdr:cNvPr id="394" name="円/楕円 393"/>
        <xdr:cNvSpPr/>
      </xdr:nvSpPr>
      <xdr:spPr>
        <a:xfrm>
          <a:off x="1270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144542</xdr:rowOff>
    </xdr:from>
    <xdr:ext cx="762000" cy="259045"/>
    <xdr:sp macro="" textlink="">
      <xdr:nvSpPr>
        <xdr:cNvPr id="395" name="テキスト ボックス 394"/>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公債費以外の経常収支比率が類似団体平均を上回っているのは、人件費、扶助費の比率が高くなっているのが要因である。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行財政改革の取組を通じて人件費の抑制に努めるとともに、町単独制度の内容を精査し、必要以上の扶助費支出を抑制するなど適正な支出に努める。</a:t>
          </a:r>
          <a:endParaRPr lang="ja-JP" altLang="ja-JP" sz="14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80</xdr:row>
      <xdr:rowOff>168148</xdr:rowOff>
    </xdr:to>
    <xdr:cxnSp macro="">
      <xdr:nvCxnSpPr>
        <xdr:cNvPr id="421" name="直線コネクタ 420"/>
        <xdr:cNvCxnSpPr/>
      </xdr:nvCxnSpPr>
      <xdr:spPr>
        <a:xfrm flipV="1">
          <a:off x="16510000" y="1255826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140225</xdr:rowOff>
    </xdr:from>
    <xdr:ext cx="762000" cy="259045"/>
    <xdr:sp macro="" textlink="">
      <xdr:nvSpPr>
        <xdr:cNvPr id="422"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80</xdr:row>
      <xdr:rowOff>168148</xdr:rowOff>
    </xdr:from>
    <xdr:to>
      <xdr:col>24</xdr:col>
      <xdr:colOff>120650</xdr:colOff>
      <xdr:row>80</xdr:row>
      <xdr:rowOff>168148</xdr:rowOff>
    </xdr:to>
    <xdr:cxnSp macro="">
      <xdr:nvCxnSpPr>
        <xdr:cNvPr id="423" name="直線コネクタ 422"/>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24"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25" name="直線コネクタ 424"/>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30987</xdr:rowOff>
    </xdr:from>
    <xdr:to>
      <xdr:col>24</xdr:col>
      <xdr:colOff>31750</xdr:colOff>
      <xdr:row>78</xdr:row>
      <xdr:rowOff>154432</xdr:rowOff>
    </xdr:to>
    <xdr:cxnSp macro="">
      <xdr:nvCxnSpPr>
        <xdr:cNvPr id="426" name="直線コネクタ 425"/>
        <xdr:cNvCxnSpPr/>
      </xdr:nvCxnSpPr>
      <xdr:spPr>
        <a:xfrm>
          <a:off x="15671800" y="13404087"/>
          <a:ext cx="8382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168165</xdr:rowOff>
    </xdr:from>
    <xdr:ext cx="762000" cy="259045"/>
    <xdr:sp macro="" textlink="">
      <xdr:nvSpPr>
        <xdr:cNvPr id="427" name="公債費以外平均値テキスト"/>
        <xdr:cNvSpPr txBox="1"/>
      </xdr:nvSpPr>
      <xdr:spPr>
        <a:xfrm>
          <a:off x="16598900" y="1285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28" name="フローチャート : 判断 427"/>
        <xdr:cNvSpPr/>
      </xdr:nvSpPr>
      <xdr:spPr>
        <a:xfrm>
          <a:off x="16459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30987</xdr:rowOff>
    </xdr:from>
    <xdr:to>
      <xdr:col>22</xdr:col>
      <xdr:colOff>565150</xdr:colOff>
      <xdr:row>78</xdr:row>
      <xdr:rowOff>30987</xdr:rowOff>
    </xdr:to>
    <xdr:cxnSp macro="">
      <xdr:nvCxnSpPr>
        <xdr:cNvPr id="429" name="直線コネクタ 428"/>
        <xdr:cNvCxnSpPr/>
      </xdr:nvCxnSpPr>
      <xdr:spPr>
        <a:xfrm>
          <a:off x="14782800" y="134040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41910</xdr:rowOff>
    </xdr:from>
    <xdr:to>
      <xdr:col>22</xdr:col>
      <xdr:colOff>615950</xdr:colOff>
      <xdr:row>75</xdr:row>
      <xdr:rowOff>143510</xdr:rowOff>
    </xdr:to>
    <xdr:sp macro="" textlink="">
      <xdr:nvSpPr>
        <xdr:cNvPr id="430" name="フローチャート : 判断 429"/>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153687</xdr:rowOff>
    </xdr:from>
    <xdr:ext cx="736600" cy="259045"/>
    <xdr:sp macro="" textlink="">
      <xdr:nvSpPr>
        <xdr:cNvPr id="431" name="テキスト ボックス 430"/>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131572</xdr:rowOff>
    </xdr:from>
    <xdr:to>
      <xdr:col>21</xdr:col>
      <xdr:colOff>361950</xdr:colOff>
      <xdr:row>78</xdr:row>
      <xdr:rowOff>30987</xdr:rowOff>
    </xdr:to>
    <xdr:cxnSp macro="">
      <xdr:nvCxnSpPr>
        <xdr:cNvPr id="432" name="直線コネクタ 431"/>
        <xdr:cNvCxnSpPr/>
      </xdr:nvCxnSpPr>
      <xdr:spPr>
        <a:xfrm>
          <a:off x="13893800" y="13161772"/>
          <a:ext cx="889000" cy="24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165354</xdr:rowOff>
    </xdr:from>
    <xdr:to>
      <xdr:col>21</xdr:col>
      <xdr:colOff>412750</xdr:colOff>
      <xdr:row>76</xdr:row>
      <xdr:rowOff>95504</xdr:rowOff>
    </xdr:to>
    <xdr:sp macro="" textlink="">
      <xdr:nvSpPr>
        <xdr:cNvPr id="433" name="フローチャート : 判断 432"/>
        <xdr:cNvSpPr/>
      </xdr:nvSpPr>
      <xdr:spPr>
        <a:xfrm>
          <a:off x="14732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105681</xdr:rowOff>
    </xdr:from>
    <xdr:ext cx="762000" cy="259045"/>
    <xdr:sp macro="" textlink="">
      <xdr:nvSpPr>
        <xdr:cNvPr id="434" name="テキスト ボックス 433"/>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108713</xdr:rowOff>
    </xdr:from>
    <xdr:to>
      <xdr:col>20</xdr:col>
      <xdr:colOff>158750</xdr:colOff>
      <xdr:row>76</xdr:row>
      <xdr:rowOff>131572</xdr:rowOff>
    </xdr:to>
    <xdr:cxnSp macro="">
      <xdr:nvCxnSpPr>
        <xdr:cNvPr id="435" name="直線コネクタ 434"/>
        <xdr:cNvCxnSpPr/>
      </xdr:nvCxnSpPr>
      <xdr:spPr>
        <a:xfrm>
          <a:off x="13004800" y="131389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51054</xdr:rowOff>
    </xdr:from>
    <xdr:to>
      <xdr:col>20</xdr:col>
      <xdr:colOff>209550</xdr:colOff>
      <xdr:row>75</xdr:row>
      <xdr:rowOff>152654</xdr:rowOff>
    </xdr:to>
    <xdr:sp macro="" textlink="">
      <xdr:nvSpPr>
        <xdr:cNvPr id="436" name="フローチャート : 判断 435"/>
        <xdr:cNvSpPr/>
      </xdr:nvSpPr>
      <xdr:spPr>
        <a:xfrm>
          <a:off x="13843000" y="1290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162831</xdr:rowOff>
    </xdr:from>
    <xdr:ext cx="762000" cy="259045"/>
    <xdr:sp macro="" textlink="">
      <xdr:nvSpPr>
        <xdr:cNvPr id="437" name="テキスト ボックス 436"/>
        <xdr:cNvSpPr txBox="1"/>
      </xdr:nvSpPr>
      <xdr:spPr>
        <a:xfrm>
          <a:off x="13512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37338</xdr:rowOff>
    </xdr:from>
    <xdr:to>
      <xdr:col>19</xdr:col>
      <xdr:colOff>6350</xdr:colOff>
      <xdr:row>75</xdr:row>
      <xdr:rowOff>138938</xdr:rowOff>
    </xdr:to>
    <xdr:sp macro="" textlink="">
      <xdr:nvSpPr>
        <xdr:cNvPr id="438" name="フローチャート : 判断 437"/>
        <xdr:cNvSpPr/>
      </xdr:nvSpPr>
      <xdr:spPr>
        <a:xfrm>
          <a:off x="12954000" y="128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149115</xdr:rowOff>
    </xdr:from>
    <xdr:ext cx="762000" cy="259045"/>
    <xdr:sp macro="" textlink="">
      <xdr:nvSpPr>
        <xdr:cNvPr id="439" name="テキスト ボックス 438"/>
        <xdr:cNvSpPr txBox="1"/>
      </xdr:nvSpPr>
      <xdr:spPr>
        <a:xfrm>
          <a:off x="12623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103632</xdr:rowOff>
    </xdr:from>
    <xdr:to>
      <xdr:col>24</xdr:col>
      <xdr:colOff>82550</xdr:colOff>
      <xdr:row>79</xdr:row>
      <xdr:rowOff>33782</xdr:rowOff>
    </xdr:to>
    <xdr:sp macro="" textlink="">
      <xdr:nvSpPr>
        <xdr:cNvPr id="445" name="円/楕円 444"/>
        <xdr:cNvSpPr/>
      </xdr:nvSpPr>
      <xdr:spPr>
        <a:xfrm>
          <a:off x="164592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75709</xdr:rowOff>
    </xdr:from>
    <xdr:ext cx="762000" cy="259045"/>
    <xdr:sp macro="" textlink="">
      <xdr:nvSpPr>
        <xdr:cNvPr id="446" name="公債費以外該当値テキスト"/>
        <xdr:cNvSpPr txBox="1"/>
      </xdr:nvSpPr>
      <xdr:spPr>
        <a:xfrm>
          <a:off x="165989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151637</xdr:rowOff>
    </xdr:from>
    <xdr:to>
      <xdr:col>22</xdr:col>
      <xdr:colOff>615950</xdr:colOff>
      <xdr:row>78</xdr:row>
      <xdr:rowOff>81787</xdr:rowOff>
    </xdr:to>
    <xdr:sp macro="" textlink="">
      <xdr:nvSpPr>
        <xdr:cNvPr id="447" name="円/楕円 446"/>
        <xdr:cNvSpPr/>
      </xdr:nvSpPr>
      <xdr:spPr>
        <a:xfrm>
          <a:off x="15621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66564</xdr:rowOff>
    </xdr:from>
    <xdr:ext cx="736600" cy="259045"/>
    <xdr:sp macro="" textlink="">
      <xdr:nvSpPr>
        <xdr:cNvPr id="448" name="テキスト ボックス 447"/>
        <xdr:cNvSpPr txBox="1"/>
      </xdr:nvSpPr>
      <xdr:spPr>
        <a:xfrm>
          <a:off x="15290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151637</xdr:rowOff>
    </xdr:from>
    <xdr:to>
      <xdr:col>21</xdr:col>
      <xdr:colOff>412750</xdr:colOff>
      <xdr:row>78</xdr:row>
      <xdr:rowOff>81787</xdr:rowOff>
    </xdr:to>
    <xdr:sp macro="" textlink="">
      <xdr:nvSpPr>
        <xdr:cNvPr id="449" name="円/楕円 448"/>
        <xdr:cNvSpPr/>
      </xdr:nvSpPr>
      <xdr:spPr>
        <a:xfrm>
          <a:off x="14732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66564</xdr:rowOff>
    </xdr:from>
    <xdr:ext cx="762000" cy="259045"/>
    <xdr:sp macro="" textlink="">
      <xdr:nvSpPr>
        <xdr:cNvPr id="450" name="テキスト ボックス 449"/>
        <xdr:cNvSpPr txBox="1"/>
      </xdr:nvSpPr>
      <xdr:spPr>
        <a:xfrm>
          <a:off x="14401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80772</xdr:rowOff>
    </xdr:from>
    <xdr:to>
      <xdr:col>20</xdr:col>
      <xdr:colOff>209550</xdr:colOff>
      <xdr:row>77</xdr:row>
      <xdr:rowOff>10922</xdr:rowOff>
    </xdr:to>
    <xdr:sp macro="" textlink="">
      <xdr:nvSpPr>
        <xdr:cNvPr id="451" name="円/楕円 450"/>
        <xdr:cNvSpPr/>
      </xdr:nvSpPr>
      <xdr:spPr>
        <a:xfrm>
          <a:off x="13843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52" name="テキスト ボックス 451"/>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57913</xdr:rowOff>
    </xdr:from>
    <xdr:to>
      <xdr:col>19</xdr:col>
      <xdr:colOff>6350</xdr:colOff>
      <xdr:row>76</xdr:row>
      <xdr:rowOff>159513</xdr:rowOff>
    </xdr:to>
    <xdr:sp macro="" textlink="">
      <xdr:nvSpPr>
        <xdr:cNvPr id="453" name="円/楕円 452"/>
        <xdr:cNvSpPr/>
      </xdr:nvSpPr>
      <xdr:spPr>
        <a:xfrm>
          <a:off x="12954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144290</xdr:rowOff>
    </xdr:from>
    <xdr:ext cx="762000" cy="259045"/>
    <xdr:sp macro="" textlink="">
      <xdr:nvSpPr>
        <xdr:cNvPr id="454" name="テキスト ボックス 453"/>
        <xdr:cNvSpPr txBox="1"/>
      </xdr:nvSpPr>
      <xdr:spPr>
        <a:xfrm>
          <a:off x="126238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京都府宇治田原町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71407</xdr:rowOff>
    </xdr:from>
    <xdr:to>
      <xdr:col>4</xdr:col>
      <xdr:colOff>1117600</xdr:colOff>
      <xdr:row>20</xdr:row>
      <xdr:rowOff>102945</xdr:rowOff>
    </xdr:to>
    <xdr:cxnSp macro="">
      <xdr:nvCxnSpPr>
        <xdr:cNvPr id="43" name="直線コネクタ 42"/>
        <xdr:cNvCxnSpPr/>
      </xdr:nvCxnSpPr>
      <xdr:spPr bwMode="auto">
        <a:xfrm flipV="1">
          <a:off x="5651500" y="2176432"/>
          <a:ext cx="0" cy="14031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75022</xdr:rowOff>
    </xdr:from>
    <xdr:ext cx="762000" cy="259045"/>
    <xdr:sp macro="" textlink="">
      <xdr:nvSpPr>
        <xdr:cNvPr id="44" name="人口1人当たり決算額の推移最小値テキスト130"/>
        <xdr:cNvSpPr txBox="1"/>
      </xdr:nvSpPr>
      <xdr:spPr>
        <a:xfrm>
          <a:off x="5740400" y="355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20</xdr:row>
      <xdr:rowOff>102945</xdr:rowOff>
    </xdr:from>
    <xdr:to>
      <xdr:col>5</xdr:col>
      <xdr:colOff>73025</xdr:colOff>
      <xdr:row>20</xdr:row>
      <xdr:rowOff>102945</xdr:rowOff>
    </xdr:to>
    <xdr:cxnSp macro="">
      <xdr:nvCxnSpPr>
        <xdr:cNvPr id="45" name="直線コネクタ 44"/>
        <xdr:cNvCxnSpPr/>
      </xdr:nvCxnSpPr>
      <xdr:spPr bwMode="auto">
        <a:xfrm>
          <a:off x="5562600" y="35795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157784</xdr:rowOff>
    </xdr:from>
    <xdr:ext cx="762000" cy="259045"/>
    <xdr:sp macro="" textlink="">
      <xdr:nvSpPr>
        <xdr:cNvPr id="46" name="人口1人当たり決算額の推移最大値テキスト130"/>
        <xdr:cNvSpPr txBox="1"/>
      </xdr:nvSpPr>
      <xdr:spPr>
        <a:xfrm>
          <a:off x="5740400" y="191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12</xdr:row>
      <xdr:rowOff>71407</xdr:rowOff>
    </xdr:from>
    <xdr:to>
      <xdr:col>5</xdr:col>
      <xdr:colOff>73025</xdr:colOff>
      <xdr:row>12</xdr:row>
      <xdr:rowOff>71407</xdr:rowOff>
    </xdr:to>
    <xdr:cxnSp macro="">
      <xdr:nvCxnSpPr>
        <xdr:cNvPr id="47" name="直線コネクタ 46"/>
        <xdr:cNvCxnSpPr/>
      </xdr:nvCxnSpPr>
      <xdr:spPr bwMode="auto">
        <a:xfrm>
          <a:off x="5562600" y="2176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10024</xdr:rowOff>
    </xdr:from>
    <xdr:to>
      <xdr:col>4</xdr:col>
      <xdr:colOff>1117600</xdr:colOff>
      <xdr:row>19</xdr:row>
      <xdr:rowOff>12502</xdr:rowOff>
    </xdr:to>
    <xdr:cxnSp macro="">
      <xdr:nvCxnSpPr>
        <xdr:cNvPr id="48" name="直線コネクタ 47"/>
        <xdr:cNvCxnSpPr/>
      </xdr:nvCxnSpPr>
      <xdr:spPr bwMode="auto">
        <a:xfrm flipV="1">
          <a:off x="5003800" y="3315199"/>
          <a:ext cx="647700" cy="2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13013</xdr:rowOff>
    </xdr:from>
    <xdr:ext cx="762000" cy="259045"/>
    <xdr:sp macro="" textlink="">
      <xdr:nvSpPr>
        <xdr:cNvPr id="49" name="人口1人当たり決算額の推移平均値テキスト130"/>
        <xdr:cNvSpPr txBox="1"/>
      </xdr:nvSpPr>
      <xdr:spPr>
        <a:xfrm>
          <a:off x="5740400" y="297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167936</xdr:rowOff>
    </xdr:from>
    <xdr:to>
      <xdr:col>5</xdr:col>
      <xdr:colOff>34925</xdr:colOff>
      <xdr:row>18</xdr:row>
      <xdr:rowOff>98086</xdr:rowOff>
    </xdr:to>
    <xdr:sp macro="" textlink="">
      <xdr:nvSpPr>
        <xdr:cNvPr id="50" name="フローチャート : 判断 49"/>
        <xdr:cNvSpPr/>
      </xdr:nvSpPr>
      <xdr:spPr bwMode="auto">
        <a:xfrm>
          <a:off x="56007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12502</xdr:rowOff>
    </xdr:from>
    <xdr:to>
      <xdr:col>4</xdr:col>
      <xdr:colOff>469900</xdr:colOff>
      <xdr:row>19</xdr:row>
      <xdr:rowOff>54363</xdr:rowOff>
    </xdr:to>
    <xdr:cxnSp macro="">
      <xdr:nvCxnSpPr>
        <xdr:cNvPr id="51" name="直線コネクタ 50"/>
        <xdr:cNvCxnSpPr/>
      </xdr:nvCxnSpPr>
      <xdr:spPr bwMode="auto">
        <a:xfrm flipV="1">
          <a:off x="4305300" y="3317677"/>
          <a:ext cx="698500" cy="41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22775</xdr:rowOff>
    </xdr:from>
    <xdr:to>
      <xdr:col>4</xdr:col>
      <xdr:colOff>520700</xdr:colOff>
      <xdr:row>18</xdr:row>
      <xdr:rowOff>124375</xdr:rowOff>
    </xdr:to>
    <xdr:sp macro="" textlink="">
      <xdr:nvSpPr>
        <xdr:cNvPr id="52" name="フローチャート : 判断 51"/>
        <xdr:cNvSpPr/>
      </xdr:nvSpPr>
      <xdr:spPr bwMode="auto">
        <a:xfrm>
          <a:off x="4953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134552</xdr:rowOff>
    </xdr:from>
    <xdr:ext cx="736600" cy="259045"/>
    <xdr:sp macro="" textlink="">
      <xdr:nvSpPr>
        <xdr:cNvPr id="53" name="テキスト ボックス 52"/>
        <xdr:cNvSpPr txBox="1"/>
      </xdr:nvSpPr>
      <xdr:spPr>
        <a:xfrm>
          <a:off x="4622800" y="292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54363</xdr:rowOff>
    </xdr:from>
    <xdr:to>
      <xdr:col>3</xdr:col>
      <xdr:colOff>904875</xdr:colOff>
      <xdr:row>19</xdr:row>
      <xdr:rowOff>163981</xdr:rowOff>
    </xdr:to>
    <xdr:cxnSp macro="">
      <xdr:nvCxnSpPr>
        <xdr:cNvPr id="54" name="直線コネクタ 53"/>
        <xdr:cNvCxnSpPr/>
      </xdr:nvCxnSpPr>
      <xdr:spPr bwMode="auto">
        <a:xfrm flipV="1">
          <a:off x="3606800" y="3359538"/>
          <a:ext cx="698500" cy="109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154211</xdr:rowOff>
    </xdr:from>
    <xdr:to>
      <xdr:col>3</xdr:col>
      <xdr:colOff>955675</xdr:colOff>
      <xdr:row>18</xdr:row>
      <xdr:rowOff>84361</xdr:rowOff>
    </xdr:to>
    <xdr:sp macro="" textlink="">
      <xdr:nvSpPr>
        <xdr:cNvPr id="55" name="フローチャート : 判断 54"/>
        <xdr:cNvSpPr/>
      </xdr:nvSpPr>
      <xdr:spPr bwMode="auto">
        <a:xfrm>
          <a:off x="4254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94538</xdr:rowOff>
    </xdr:from>
    <xdr:ext cx="762000" cy="259045"/>
    <xdr:sp macro="" textlink="">
      <xdr:nvSpPr>
        <xdr:cNvPr id="56" name="テキスト ボックス 55"/>
        <xdr:cNvSpPr txBox="1"/>
      </xdr:nvSpPr>
      <xdr:spPr>
        <a:xfrm>
          <a:off x="3924300" y="288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132617</xdr:rowOff>
    </xdr:from>
    <xdr:to>
      <xdr:col>3</xdr:col>
      <xdr:colOff>206375</xdr:colOff>
      <xdr:row>19</xdr:row>
      <xdr:rowOff>163981</xdr:rowOff>
    </xdr:to>
    <xdr:cxnSp macro="">
      <xdr:nvCxnSpPr>
        <xdr:cNvPr id="57" name="直線コネクタ 56"/>
        <xdr:cNvCxnSpPr/>
      </xdr:nvCxnSpPr>
      <xdr:spPr bwMode="auto">
        <a:xfrm>
          <a:off x="2908300" y="3437792"/>
          <a:ext cx="698500" cy="31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18578</xdr:rowOff>
    </xdr:from>
    <xdr:to>
      <xdr:col>3</xdr:col>
      <xdr:colOff>257175</xdr:colOff>
      <xdr:row>18</xdr:row>
      <xdr:rowOff>120178</xdr:rowOff>
    </xdr:to>
    <xdr:sp macro="" textlink="">
      <xdr:nvSpPr>
        <xdr:cNvPr id="58" name="フローチャート : 判断 57"/>
        <xdr:cNvSpPr/>
      </xdr:nvSpPr>
      <xdr:spPr bwMode="auto">
        <a:xfrm>
          <a:off x="3556000" y="315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130355</xdr:rowOff>
    </xdr:from>
    <xdr:ext cx="762000" cy="259045"/>
    <xdr:sp macro="" textlink="">
      <xdr:nvSpPr>
        <xdr:cNvPr id="59" name="テキスト ボックス 58"/>
        <xdr:cNvSpPr txBox="1"/>
      </xdr:nvSpPr>
      <xdr:spPr>
        <a:xfrm>
          <a:off x="3225800" y="292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13036</xdr:rowOff>
    </xdr:from>
    <xdr:to>
      <xdr:col>2</xdr:col>
      <xdr:colOff>692150</xdr:colOff>
      <xdr:row>18</xdr:row>
      <xdr:rowOff>114636</xdr:rowOff>
    </xdr:to>
    <xdr:sp macro="" textlink="">
      <xdr:nvSpPr>
        <xdr:cNvPr id="60" name="フローチャート : 判断 59"/>
        <xdr:cNvSpPr/>
      </xdr:nvSpPr>
      <xdr:spPr bwMode="auto">
        <a:xfrm>
          <a:off x="2857500" y="3146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124813</xdr:rowOff>
    </xdr:from>
    <xdr:ext cx="762000" cy="259045"/>
    <xdr:sp macro="" textlink="">
      <xdr:nvSpPr>
        <xdr:cNvPr id="61" name="テキスト ボックス 60"/>
        <xdr:cNvSpPr txBox="1"/>
      </xdr:nvSpPr>
      <xdr:spPr>
        <a:xfrm>
          <a:off x="2527300" y="29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130674</xdr:rowOff>
    </xdr:from>
    <xdr:to>
      <xdr:col>5</xdr:col>
      <xdr:colOff>34925</xdr:colOff>
      <xdr:row>19</xdr:row>
      <xdr:rowOff>60824</xdr:rowOff>
    </xdr:to>
    <xdr:sp macro="" textlink="">
      <xdr:nvSpPr>
        <xdr:cNvPr id="67" name="円/楕円 66"/>
        <xdr:cNvSpPr/>
      </xdr:nvSpPr>
      <xdr:spPr bwMode="auto">
        <a:xfrm>
          <a:off x="5600700" y="3264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102751</xdr:rowOff>
    </xdr:from>
    <xdr:ext cx="762000" cy="259045"/>
    <xdr:sp macro="" textlink="">
      <xdr:nvSpPr>
        <xdr:cNvPr id="68" name="人口1人当たり決算額の推移該当値テキスト130"/>
        <xdr:cNvSpPr txBox="1"/>
      </xdr:nvSpPr>
      <xdr:spPr>
        <a:xfrm>
          <a:off x="5740400" y="323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118,001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133152</xdr:rowOff>
    </xdr:from>
    <xdr:to>
      <xdr:col>4</xdr:col>
      <xdr:colOff>520700</xdr:colOff>
      <xdr:row>19</xdr:row>
      <xdr:rowOff>63302</xdr:rowOff>
    </xdr:to>
    <xdr:sp macro="" textlink="">
      <xdr:nvSpPr>
        <xdr:cNvPr id="69" name="円/楕円 68"/>
        <xdr:cNvSpPr/>
      </xdr:nvSpPr>
      <xdr:spPr bwMode="auto">
        <a:xfrm>
          <a:off x="4953000" y="3266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48079</xdr:rowOff>
    </xdr:from>
    <xdr:ext cx="736600" cy="259045"/>
    <xdr:sp macro="" textlink="">
      <xdr:nvSpPr>
        <xdr:cNvPr id="70" name="テキスト ボックス 69"/>
        <xdr:cNvSpPr txBox="1"/>
      </xdr:nvSpPr>
      <xdr:spPr>
        <a:xfrm>
          <a:off x="4622800" y="3353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117,730</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3563</xdr:rowOff>
    </xdr:from>
    <xdr:to>
      <xdr:col>3</xdr:col>
      <xdr:colOff>955675</xdr:colOff>
      <xdr:row>19</xdr:row>
      <xdr:rowOff>105163</xdr:rowOff>
    </xdr:to>
    <xdr:sp macro="" textlink="">
      <xdr:nvSpPr>
        <xdr:cNvPr id="71" name="円/楕円 70"/>
        <xdr:cNvSpPr/>
      </xdr:nvSpPr>
      <xdr:spPr bwMode="auto">
        <a:xfrm>
          <a:off x="4254500" y="3308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89940</xdr:rowOff>
    </xdr:from>
    <xdr:ext cx="762000" cy="259045"/>
    <xdr:sp macro="" textlink="">
      <xdr:nvSpPr>
        <xdr:cNvPr id="72" name="テキスト ボックス 71"/>
        <xdr:cNvSpPr txBox="1"/>
      </xdr:nvSpPr>
      <xdr:spPr>
        <a:xfrm>
          <a:off x="3924300" y="339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113,152</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113181</xdr:rowOff>
    </xdr:from>
    <xdr:to>
      <xdr:col>3</xdr:col>
      <xdr:colOff>257175</xdr:colOff>
      <xdr:row>20</xdr:row>
      <xdr:rowOff>43331</xdr:rowOff>
    </xdr:to>
    <xdr:sp macro="" textlink="">
      <xdr:nvSpPr>
        <xdr:cNvPr id="73" name="円/楕円 72"/>
        <xdr:cNvSpPr/>
      </xdr:nvSpPr>
      <xdr:spPr bwMode="auto">
        <a:xfrm>
          <a:off x="3556000" y="3418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28108</xdr:rowOff>
    </xdr:from>
    <xdr:ext cx="762000" cy="259045"/>
    <xdr:sp macro="" textlink="">
      <xdr:nvSpPr>
        <xdr:cNvPr id="74" name="テキスト ボックス 73"/>
        <xdr:cNvSpPr txBox="1"/>
      </xdr:nvSpPr>
      <xdr:spPr>
        <a:xfrm>
          <a:off x="3225800" y="35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101,164</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81817</xdr:rowOff>
    </xdr:from>
    <xdr:to>
      <xdr:col>2</xdr:col>
      <xdr:colOff>692150</xdr:colOff>
      <xdr:row>20</xdr:row>
      <xdr:rowOff>11967</xdr:rowOff>
    </xdr:to>
    <xdr:sp macro="" textlink="">
      <xdr:nvSpPr>
        <xdr:cNvPr id="75" name="円/楕円 74"/>
        <xdr:cNvSpPr/>
      </xdr:nvSpPr>
      <xdr:spPr bwMode="auto">
        <a:xfrm>
          <a:off x="2857500" y="3386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168194</xdr:rowOff>
    </xdr:from>
    <xdr:ext cx="762000" cy="259045"/>
    <xdr:sp macro="" textlink="">
      <xdr:nvSpPr>
        <xdr:cNvPr id="76" name="テキスト ボックス 75"/>
        <xdr:cNvSpPr txBox="1"/>
      </xdr:nvSpPr>
      <xdr:spPr>
        <a:xfrm>
          <a:off x="2527300" y="3473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104,594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4" name="直線コネクタ 103"/>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189089</xdr:rowOff>
    </xdr:from>
    <xdr:ext cx="762000" cy="259045"/>
    <xdr:sp macro="" textlink="">
      <xdr:nvSpPr>
        <xdr:cNvPr id="105" name="人口1人当たり決算額の推移最小値テキスト445"/>
        <xdr:cNvSpPr txBox="1"/>
      </xdr:nvSpPr>
      <xdr:spPr>
        <a:xfrm>
          <a:off x="5740400" y="73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6" name="直線コネクタ 105"/>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7" name="人口1人当たり決算額の推移最大値テキスト445"/>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08" name="直線コネクタ 107"/>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317271</xdr:rowOff>
    </xdr:from>
    <xdr:to>
      <xdr:col>4</xdr:col>
      <xdr:colOff>1117600</xdr:colOff>
      <xdr:row>36</xdr:row>
      <xdr:rowOff>5042</xdr:rowOff>
    </xdr:to>
    <xdr:cxnSp macro="">
      <xdr:nvCxnSpPr>
        <xdr:cNvPr id="109" name="直線コネクタ 108"/>
        <xdr:cNvCxnSpPr/>
      </xdr:nvCxnSpPr>
      <xdr:spPr bwMode="auto">
        <a:xfrm>
          <a:off x="5003800" y="6927621"/>
          <a:ext cx="647700" cy="30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220457</xdr:rowOff>
    </xdr:from>
    <xdr:ext cx="762000" cy="259045"/>
    <xdr:sp macro="" textlink="">
      <xdr:nvSpPr>
        <xdr:cNvPr id="110" name="人口1人当たり決算額の推移平均値テキスト445"/>
        <xdr:cNvSpPr txBox="1"/>
      </xdr:nvSpPr>
      <xdr:spPr>
        <a:xfrm>
          <a:off x="5740400" y="6487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1" name="フローチャート : 判断 110"/>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300851</xdr:rowOff>
    </xdr:from>
    <xdr:to>
      <xdr:col>4</xdr:col>
      <xdr:colOff>469900</xdr:colOff>
      <xdr:row>35</xdr:row>
      <xdr:rowOff>317271</xdr:rowOff>
    </xdr:to>
    <xdr:cxnSp macro="">
      <xdr:nvCxnSpPr>
        <xdr:cNvPr id="112" name="直線コネクタ 111"/>
        <xdr:cNvCxnSpPr/>
      </xdr:nvCxnSpPr>
      <xdr:spPr bwMode="auto">
        <a:xfrm>
          <a:off x="4305300" y="6911201"/>
          <a:ext cx="698500" cy="16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37071</xdr:rowOff>
    </xdr:from>
    <xdr:to>
      <xdr:col>4</xdr:col>
      <xdr:colOff>520700</xdr:colOff>
      <xdr:row>35</xdr:row>
      <xdr:rowOff>138671</xdr:rowOff>
    </xdr:to>
    <xdr:sp macro="" textlink="">
      <xdr:nvSpPr>
        <xdr:cNvPr id="113" name="フローチャート : 判断 112"/>
        <xdr:cNvSpPr/>
      </xdr:nvSpPr>
      <xdr:spPr bwMode="auto">
        <a:xfrm>
          <a:off x="4953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148848</xdr:rowOff>
    </xdr:from>
    <xdr:ext cx="736600" cy="259045"/>
    <xdr:sp macro="" textlink="">
      <xdr:nvSpPr>
        <xdr:cNvPr id="114" name="テキスト ボックス 113"/>
        <xdr:cNvSpPr txBox="1"/>
      </xdr:nvSpPr>
      <xdr:spPr>
        <a:xfrm>
          <a:off x="4622800" y="641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221564</xdr:rowOff>
    </xdr:from>
    <xdr:to>
      <xdr:col>3</xdr:col>
      <xdr:colOff>904875</xdr:colOff>
      <xdr:row>35</xdr:row>
      <xdr:rowOff>300851</xdr:rowOff>
    </xdr:to>
    <xdr:cxnSp macro="">
      <xdr:nvCxnSpPr>
        <xdr:cNvPr id="115" name="直線コネクタ 114"/>
        <xdr:cNvCxnSpPr/>
      </xdr:nvCxnSpPr>
      <xdr:spPr bwMode="auto">
        <a:xfrm>
          <a:off x="3606800" y="6831914"/>
          <a:ext cx="698500" cy="79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322612</xdr:rowOff>
    </xdr:from>
    <xdr:to>
      <xdr:col>3</xdr:col>
      <xdr:colOff>955675</xdr:colOff>
      <xdr:row>35</xdr:row>
      <xdr:rowOff>81312</xdr:rowOff>
    </xdr:to>
    <xdr:sp macro="" textlink="">
      <xdr:nvSpPr>
        <xdr:cNvPr id="116" name="フローチャート : 判断 115"/>
        <xdr:cNvSpPr/>
      </xdr:nvSpPr>
      <xdr:spPr bwMode="auto">
        <a:xfrm>
          <a:off x="4254500" y="6590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91489</xdr:rowOff>
    </xdr:from>
    <xdr:ext cx="762000" cy="259045"/>
    <xdr:sp macro="" textlink="">
      <xdr:nvSpPr>
        <xdr:cNvPr id="117" name="テキスト ボックス 116"/>
        <xdr:cNvSpPr txBox="1"/>
      </xdr:nvSpPr>
      <xdr:spPr>
        <a:xfrm>
          <a:off x="3924300" y="635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142202</xdr:rowOff>
    </xdr:from>
    <xdr:to>
      <xdr:col>3</xdr:col>
      <xdr:colOff>206375</xdr:colOff>
      <xdr:row>35</xdr:row>
      <xdr:rowOff>221564</xdr:rowOff>
    </xdr:to>
    <xdr:cxnSp macro="">
      <xdr:nvCxnSpPr>
        <xdr:cNvPr id="118" name="直線コネクタ 117"/>
        <xdr:cNvCxnSpPr/>
      </xdr:nvCxnSpPr>
      <xdr:spPr bwMode="auto">
        <a:xfrm>
          <a:off x="2908300" y="6752552"/>
          <a:ext cx="698500" cy="79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260338</xdr:rowOff>
    </xdr:from>
    <xdr:to>
      <xdr:col>3</xdr:col>
      <xdr:colOff>257175</xdr:colOff>
      <xdr:row>35</xdr:row>
      <xdr:rowOff>19038</xdr:rowOff>
    </xdr:to>
    <xdr:sp macro="" textlink="">
      <xdr:nvSpPr>
        <xdr:cNvPr id="119" name="フローチャート : 判断 118"/>
        <xdr:cNvSpPr/>
      </xdr:nvSpPr>
      <xdr:spPr bwMode="auto">
        <a:xfrm>
          <a:off x="3556000" y="6527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29214</xdr:rowOff>
    </xdr:from>
    <xdr:ext cx="762000" cy="259045"/>
    <xdr:sp macro="" textlink="">
      <xdr:nvSpPr>
        <xdr:cNvPr id="120" name="テキスト ボックス 119"/>
        <xdr:cNvSpPr txBox="1"/>
      </xdr:nvSpPr>
      <xdr:spPr>
        <a:xfrm>
          <a:off x="3225800" y="629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212408</xdr:rowOff>
    </xdr:from>
    <xdr:to>
      <xdr:col>2</xdr:col>
      <xdr:colOff>692150</xdr:colOff>
      <xdr:row>34</xdr:row>
      <xdr:rowOff>314007</xdr:rowOff>
    </xdr:to>
    <xdr:sp macro="" textlink="">
      <xdr:nvSpPr>
        <xdr:cNvPr id="121" name="フローチャート : 判断 120"/>
        <xdr:cNvSpPr/>
      </xdr:nvSpPr>
      <xdr:spPr bwMode="auto">
        <a:xfrm>
          <a:off x="2857500" y="6479858"/>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324185</xdr:rowOff>
    </xdr:from>
    <xdr:ext cx="762000" cy="259045"/>
    <xdr:sp macro="" textlink="">
      <xdr:nvSpPr>
        <xdr:cNvPr id="122" name="テキスト ボックス 121"/>
        <xdr:cNvSpPr txBox="1"/>
      </xdr:nvSpPr>
      <xdr:spPr>
        <a:xfrm>
          <a:off x="2527300" y="624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297142</xdr:rowOff>
    </xdr:from>
    <xdr:to>
      <xdr:col>5</xdr:col>
      <xdr:colOff>34925</xdr:colOff>
      <xdr:row>36</xdr:row>
      <xdr:rowOff>55842</xdr:rowOff>
    </xdr:to>
    <xdr:sp macro="" textlink="">
      <xdr:nvSpPr>
        <xdr:cNvPr id="128" name="円/楕円 127"/>
        <xdr:cNvSpPr/>
      </xdr:nvSpPr>
      <xdr:spPr bwMode="auto">
        <a:xfrm>
          <a:off x="5600700" y="6907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269219</xdr:rowOff>
    </xdr:from>
    <xdr:ext cx="762000" cy="259045"/>
    <xdr:sp macro="" textlink="">
      <xdr:nvSpPr>
        <xdr:cNvPr id="129" name="人口1人当たり決算額の推移該当値テキスト445"/>
        <xdr:cNvSpPr txBox="1"/>
      </xdr:nvSpPr>
      <xdr:spPr>
        <a:xfrm>
          <a:off x="5740400" y="68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11,402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266471</xdr:rowOff>
    </xdr:from>
    <xdr:to>
      <xdr:col>4</xdr:col>
      <xdr:colOff>520700</xdr:colOff>
      <xdr:row>36</xdr:row>
      <xdr:rowOff>25171</xdr:rowOff>
    </xdr:to>
    <xdr:sp macro="" textlink="">
      <xdr:nvSpPr>
        <xdr:cNvPr id="130" name="円/楕円 129"/>
        <xdr:cNvSpPr/>
      </xdr:nvSpPr>
      <xdr:spPr bwMode="auto">
        <a:xfrm>
          <a:off x="4953000" y="6876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9948</xdr:rowOff>
    </xdr:from>
    <xdr:ext cx="736600" cy="259045"/>
    <xdr:sp macro="" textlink="">
      <xdr:nvSpPr>
        <xdr:cNvPr id="131" name="テキスト ボックス 130"/>
        <xdr:cNvSpPr txBox="1"/>
      </xdr:nvSpPr>
      <xdr:spPr>
        <a:xfrm>
          <a:off x="4622800" y="6963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13,012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250051</xdr:rowOff>
    </xdr:from>
    <xdr:to>
      <xdr:col>3</xdr:col>
      <xdr:colOff>955675</xdr:colOff>
      <xdr:row>36</xdr:row>
      <xdr:rowOff>8751</xdr:rowOff>
    </xdr:to>
    <xdr:sp macro="" textlink="">
      <xdr:nvSpPr>
        <xdr:cNvPr id="132" name="円/楕円 131"/>
        <xdr:cNvSpPr/>
      </xdr:nvSpPr>
      <xdr:spPr bwMode="auto">
        <a:xfrm>
          <a:off x="4254500" y="6860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336428</xdr:rowOff>
    </xdr:from>
    <xdr:ext cx="762000" cy="259045"/>
    <xdr:sp macro="" textlink="">
      <xdr:nvSpPr>
        <xdr:cNvPr id="133" name="テキスト ボックス 132"/>
        <xdr:cNvSpPr txBox="1"/>
      </xdr:nvSpPr>
      <xdr:spPr>
        <a:xfrm>
          <a:off x="3924300" y="6946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13,874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170764</xdr:rowOff>
    </xdr:from>
    <xdr:to>
      <xdr:col>3</xdr:col>
      <xdr:colOff>257175</xdr:colOff>
      <xdr:row>35</xdr:row>
      <xdr:rowOff>272364</xdr:rowOff>
    </xdr:to>
    <xdr:sp macro="" textlink="">
      <xdr:nvSpPr>
        <xdr:cNvPr id="134" name="円/楕円 133"/>
        <xdr:cNvSpPr/>
      </xdr:nvSpPr>
      <xdr:spPr bwMode="auto">
        <a:xfrm>
          <a:off x="3556000" y="6781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257141</xdr:rowOff>
    </xdr:from>
    <xdr:ext cx="762000" cy="259045"/>
    <xdr:sp macro="" textlink="">
      <xdr:nvSpPr>
        <xdr:cNvPr id="135" name="テキスト ボックス 134"/>
        <xdr:cNvSpPr txBox="1"/>
      </xdr:nvSpPr>
      <xdr:spPr>
        <a:xfrm>
          <a:off x="3225800" y="686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18,036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91402</xdr:rowOff>
    </xdr:from>
    <xdr:to>
      <xdr:col>2</xdr:col>
      <xdr:colOff>692150</xdr:colOff>
      <xdr:row>35</xdr:row>
      <xdr:rowOff>193002</xdr:rowOff>
    </xdr:to>
    <xdr:sp macro="" textlink="">
      <xdr:nvSpPr>
        <xdr:cNvPr id="136" name="円/楕円 135"/>
        <xdr:cNvSpPr/>
      </xdr:nvSpPr>
      <xdr:spPr bwMode="auto">
        <a:xfrm>
          <a:off x="2857500" y="6701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177779</xdr:rowOff>
    </xdr:from>
    <xdr:ext cx="762000" cy="259045"/>
    <xdr:sp macro="" textlink="">
      <xdr:nvSpPr>
        <xdr:cNvPr id="137" name="テキスト ボックス 136"/>
        <xdr:cNvSpPr txBox="1"/>
      </xdr:nvSpPr>
      <xdr:spPr>
        <a:xfrm>
          <a:off x="2527300" y="6788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22,202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京都府宇治田原町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9,510
9,334
58.16
4,427,847
4,273,635
114,022
2,830,569
4,322,479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75,551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121510</xdr:rowOff>
    </xdr:from>
    <xdr:to>
      <xdr:col>6</xdr:col>
      <xdr:colOff>510540</xdr:colOff>
      <xdr:row>39</xdr:row>
      <xdr:rowOff>37189</xdr:rowOff>
    </xdr:to>
    <xdr:cxnSp macro="">
      <xdr:nvCxnSpPr>
        <xdr:cNvPr id="58" name="直線コネクタ 57"/>
        <xdr:cNvCxnSpPr/>
      </xdr:nvCxnSpPr>
      <xdr:spPr>
        <a:xfrm flipV="1">
          <a:off x="4633595" y="5093560"/>
          <a:ext cx="1270" cy="163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41016</xdr:rowOff>
    </xdr:from>
    <xdr:ext cx="534377" cy="259045"/>
    <xdr:sp macro="" textlink="">
      <xdr:nvSpPr>
        <xdr:cNvPr id="59" name="人件費最小値テキスト"/>
        <xdr:cNvSpPr txBox="1"/>
      </xdr:nvSpPr>
      <xdr:spPr>
        <a:xfrm>
          <a:off x="4686300" y="67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39</xdr:row>
      <xdr:rowOff>37189</xdr:rowOff>
    </xdr:from>
    <xdr:to>
      <xdr:col>6</xdr:col>
      <xdr:colOff>600075</xdr:colOff>
      <xdr:row>39</xdr:row>
      <xdr:rowOff>37189</xdr:rowOff>
    </xdr:to>
    <xdr:cxnSp macro="">
      <xdr:nvCxnSpPr>
        <xdr:cNvPr id="60" name="直線コネクタ 59"/>
        <xdr:cNvCxnSpPr/>
      </xdr:nvCxnSpPr>
      <xdr:spPr>
        <a:xfrm>
          <a:off x="4546600" y="672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68187</xdr:rowOff>
    </xdr:from>
    <xdr:ext cx="599010" cy="259045"/>
    <xdr:sp macro="" textlink="">
      <xdr:nvSpPr>
        <xdr:cNvPr id="61" name="人件費最大値テキスト"/>
        <xdr:cNvSpPr txBox="1"/>
      </xdr:nvSpPr>
      <xdr:spPr>
        <a:xfrm>
          <a:off x="4686300" y="48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29</xdr:row>
      <xdr:rowOff>121510</xdr:rowOff>
    </xdr:from>
    <xdr:to>
      <xdr:col>6</xdr:col>
      <xdr:colOff>600075</xdr:colOff>
      <xdr:row>29</xdr:row>
      <xdr:rowOff>121510</xdr:rowOff>
    </xdr:to>
    <xdr:cxnSp macro="">
      <xdr:nvCxnSpPr>
        <xdr:cNvPr id="62" name="直線コネクタ 61"/>
        <xdr:cNvCxnSpPr/>
      </xdr:nvCxnSpPr>
      <xdr:spPr>
        <a:xfrm>
          <a:off x="4546600" y="50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130284</xdr:rowOff>
    </xdr:from>
    <xdr:to>
      <xdr:col>6</xdr:col>
      <xdr:colOff>511175</xdr:colOff>
      <xdr:row>36</xdr:row>
      <xdr:rowOff>146569</xdr:rowOff>
    </xdr:to>
    <xdr:cxnSp macro="">
      <xdr:nvCxnSpPr>
        <xdr:cNvPr id="63" name="直線コネクタ 62"/>
        <xdr:cNvCxnSpPr/>
      </xdr:nvCxnSpPr>
      <xdr:spPr>
        <a:xfrm flipV="1">
          <a:off x="3797300" y="6302484"/>
          <a:ext cx="838200" cy="1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63292</xdr:rowOff>
    </xdr:from>
    <xdr:ext cx="599010" cy="259045"/>
    <xdr:sp macro="" textlink="">
      <xdr:nvSpPr>
        <xdr:cNvPr id="64" name="人件費平均値テキスト"/>
        <xdr:cNvSpPr txBox="1"/>
      </xdr:nvSpPr>
      <xdr:spPr>
        <a:xfrm>
          <a:off x="4686300" y="60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40415</xdr:rowOff>
    </xdr:from>
    <xdr:to>
      <xdr:col>6</xdr:col>
      <xdr:colOff>561975</xdr:colOff>
      <xdr:row>36</xdr:row>
      <xdr:rowOff>142015</xdr:rowOff>
    </xdr:to>
    <xdr:sp macro="" textlink="">
      <xdr:nvSpPr>
        <xdr:cNvPr id="65" name="フローチャート : 判断 64"/>
        <xdr:cNvSpPr/>
      </xdr:nvSpPr>
      <xdr:spPr>
        <a:xfrm>
          <a:off x="4584700" y="62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146569</xdr:rowOff>
    </xdr:from>
    <xdr:to>
      <xdr:col>5</xdr:col>
      <xdr:colOff>358775</xdr:colOff>
      <xdr:row>37</xdr:row>
      <xdr:rowOff>11456</xdr:rowOff>
    </xdr:to>
    <xdr:cxnSp macro="">
      <xdr:nvCxnSpPr>
        <xdr:cNvPr id="66" name="直線コネクタ 65"/>
        <xdr:cNvCxnSpPr/>
      </xdr:nvCxnSpPr>
      <xdr:spPr>
        <a:xfrm flipV="1">
          <a:off x="2908300" y="6318769"/>
          <a:ext cx="889000" cy="3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71559</xdr:rowOff>
    </xdr:from>
    <xdr:to>
      <xdr:col>5</xdr:col>
      <xdr:colOff>409575</xdr:colOff>
      <xdr:row>37</xdr:row>
      <xdr:rowOff>1709</xdr:rowOff>
    </xdr:to>
    <xdr:sp macro="" textlink="">
      <xdr:nvSpPr>
        <xdr:cNvPr id="67" name="フローチャート : 判断 66"/>
        <xdr:cNvSpPr/>
      </xdr:nvSpPr>
      <xdr:spPr>
        <a:xfrm>
          <a:off x="37465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18236</xdr:rowOff>
    </xdr:from>
    <xdr:ext cx="599010" cy="259045"/>
    <xdr:sp macro="" textlink="">
      <xdr:nvSpPr>
        <xdr:cNvPr id="68" name="テキスト ボックス 67"/>
        <xdr:cNvSpPr txBox="1"/>
      </xdr:nvSpPr>
      <xdr:spPr>
        <a:xfrm>
          <a:off x="3497794" y="601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11456</xdr:rowOff>
    </xdr:from>
    <xdr:to>
      <xdr:col>4</xdr:col>
      <xdr:colOff>155575</xdr:colOff>
      <xdr:row>37</xdr:row>
      <xdr:rowOff>127943</xdr:rowOff>
    </xdr:to>
    <xdr:cxnSp macro="">
      <xdr:nvCxnSpPr>
        <xdr:cNvPr id="69" name="直線コネクタ 68"/>
        <xdr:cNvCxnSpPr/>
      </xdr:nvCxnSpPr>
      <xdr:spPr>
        <a:xfrm flipV="1">
          <a:off x="2019300" y="6355106"/>
          <a:ext cx="889000" cy="11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134093</xdr:rowOff>
    </xdr:from>
    <xdr:ext cx="599010" cy="259045"/>
    <xdr:sp macro="" textlink="">
      <xdr:nvSpPr>
        <xdr:cNvPr id="71" name="テキスト ボックス 70"/>
        <xdr:cNvSpPr txBox="1"/>
      </xdr:nvSpPr>
      <xdr:spPr>
        <a:xfrm>
          <a:off x="2608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77238</xdr:rowOff>
    </xdr:from>
    <xdr:to>
      <xdr:col>2</xdr:col>
      <xdr:colOff>638175</xdr:colOff>
      <xdr:row>37</xdr:row>
      <xdr:rowOff>127943</xdr:rowOff>
    </xdr:to>
    <xdr:cxnSp macro="">
      <xdr:nvCxnSpPr>
        <xdr:cNvPr id="72" name="直線コネクタ 71"/>
        <xdr:cNvCxnSpPr/>
      </xdr:nvCxnSpPr>
      <xdr:spPr>
        <a:xfrm>
          <a:off x="1130300" y="6420888"/>
          <a:ext cx="889000" cy="5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159565</xdr:rowOff>
    </xdr:from>
    <xdr:ext cx="599010" cy="259045"/>
    <xdr:sp macro="" textlink="">
      <xdr:nvSpPr>
        <xdr:cNvPr id="74" name="テキスト ボックス 73"/>
        <xdr:cNvSpPr txBox="1"/>
      </xdr:nvSpPr>
      <xdr:spPr>
        <a:xfrm>
          <a:off x="1719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153469</xdr:rowOff>
    </xdr:from>
    <xdr:ext cx="599010" cy="259045"/>
    <xdr:sp macro="" textlink="">
      <xdr:nvSpPr>
        <xdr:cNvPr id="76" name="テキスト ボックス 75"/>
        <xdr:cNvSpPr txBox="1"/>
      </xdr:nvSpPr>
      <xdr:spPr>
        <a:xfrm>
          <a:off x="830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79484</xdr:rowOff>
    </xdr:from>
    <xdr:to>
      <xdr:col>6</xdr:col>
      <xdr:colOff>561975</xdr:colOff>
      <xdr:row>37</xdr:row>
      <xdr:rowOff>9634</xdr:rowOff>
    </xdr:to>
    <xdr:sp macro="" textlink="">
      <xdr:nvSpPr>
        <xdr:cNvPr id="82" name="円/楕円 81"/>
        <xdr:cNvSpPr/>
      </xdr:nvSpPr>
      <xdr:spPr>
        <a:xfrm>
          <a:off x="4584700" y="625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57911</xdr:rowOff>
    </xdr:from>
    <xdr:ext cx="599010" cy="259045"/>
    <xdr:sp macro="" textlink="">
      <xdr:nvSpPr>
        <xdr:cNvPr id="83" name="人件費該当値テキスト"/>
        <xdr:cNvSpPr txBox="1"/>
      </xdr:nvSpPr>
      <xdr:spPr>
        <a:xfrm>
          <a:off x="4686300" y="6230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104,365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95769</xdr:rowOff>
    </xdr:from>
    <xdr:to>
      <xdr:col>5</xdr:col>
      <xdr:colOff>409575</xdr:colOff>
      <xdr:row>37</xdr:row>
      <xdr:rowOff>25919</xdr:rowOff>
    </xdr:to>
    <xdr:sp macro="" textlink="">
      <xdr:nvSpPr>
        <xdr:cNvPr id="84" name="円/楕円 83"/>
        <xdr:cNvSpPr/>
      </xdr:nvSpPr>
      <xdr:spPr>
        <a:xfrm>
          <a:off x="3746500" y="626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17046</xdr:rowOff>
    </xdr:from>
    <xdr:ext cx="599010" cy="259045"/>
    <xdr:sp macro="" textlink="">
      <xdr:nvSpPr>
        <xdr:cNvPr id="85" name="テキスト ボックス 84"/>
        <xdr:cNvSpPr txBox="1"/>
      </xdr:nvSpPr>
      <xdr:spPr>
        <a:xfrm>
          <a:off x="3497794" y="636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102,869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132106</xdr:rowOff>
    </xdr:from>
    <xdr:to>
      <xdr:col>4</xdr:col>
      <xdr:colOff>206375</xdr:colOff>
      <xdr:row>37</xdr:row>
      <xdr:rowOff>62256</xdr:rowOff>
    </xdr:to>
    <xdr:sp macro="" textlink="">
      <xdr:nvSpPr>
        <xdr:cNvPr id="86" name="円/楕円 85"/>
        <xdr:cNvSpPr/>
      </xdr:nvSpPr>
      <xdr:spPr>
        <a:xfrm>
          <a:off x="2857500" y="63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53383</xdr:rowOff>
    </xdr:from>
    <xdr:ext cx="534377" cy="259045"/>
    <xdr:sp macro="" textlink="">
      <xdr:nvSpPr>
        <xdr:cNvPr id="87" name="テキスト ボックス 86"/>
        <xdr:cNvSpPr txBox="1"/>
      </xdr:nvSpPr>
      <xdr:spPr>
        <a:xfrm>
          <a:off x="2641111" y="639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99,531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77143</xdr:rowOff>
    </xdr:from>
    <xdr:to>
      <xdr:col>3</xdr:col>
      <xdr:colOff>3175</xdr:colOff>
      <xdr:row>38</xdr:row>
      <xdr:rowOff>7293</xdr:rowOff>
    </xdr:to>
    <xdr:sp macro="" textlink="">
      <xdr:nvSpPr>
        <xdr:cNvPr id="88" name="円/楕円 87"/>
        <xdr:cNvSpPr/>
      </xdr:nvSpPr>
      <xdr:spPr>
        <a:xfrm>
          <a:off x="1968500" y="642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169870</xdr:rowOff>
    </xdr:from>
    <xdr:ext cx="534377" cy="259045"/>
    <xdr:sp macro="" textlink="">
      <xdr:nvSpPr>
        <xdr:cNvPr id="89" name="テキスト ボックス 88"/>
        <xdr:cNvSpPr txBox="1"/>
      </xdr:nvSpPr>
      <xdr:spPr>
        <a:xfrm>
          <a:off x="1752111" y="651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88,830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26438</xdr:rowOff>
    </xdr:from>
    <xdr:to>
      <xdr:col>1</xdr:col>
      <xdr:colOff>485775</xdr:colOff>
      <xdr:row>37</xdr:row>
      <xdr:rowOff>128038</xdr:rowOff>
    </xdr:to>
    <xdr:sp macro="" textlink="">
      <xdr:nvSpPr>
        <xdr:cNvPr id="90" name="円/楕円 89"/>
        <xdr:cNvSpPr/>
      </xdr:nvSpPr>
      <xdr:spPr>
        <a:xfrm>
          <a:off x="1079500" y="637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119165</xdr:rowOff>
    </xdr:from>
    <xdr:ext cx="534377" cy="259045"/>
    <xdr:sp macro="" textlink="">
      <xdr:nvSpPr>
        <xdr:cNvPr id="91" name="テキスト ボックス 90"/>
        <xdr:cNvSpPr txBox="1"/>
      </xdr:nvSpPr>
      <xdr:spPr>
        <a:xfrm>
          <a:off x="863111" y="646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93,488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7651</xdr:rowOff>
    </xdr:from>
    <xdr:to>
      <xdr:col>6</xdr:col>
      <xdr:colOff>510540</xdr:colOff>
      <xdr:row>58</xdr:row>
      <xdr:rowOff>14379</xdr:rowOff>
    </xdr:to>
    <xdr:cxnSp macro="">
      <xdr:nvCxnSpPr>
        <xdr:cNvPr id="113" name="直線コネクタ 112"/>
        <xdr:cNvCxnSpPr/>
      </xdr:nvCxnSpPr>
      <xdr:spPr>
        <a:xfrm flipV="1">
          <a:off x="4633595" y="8580151"/>
          <a:ext cx="1270" cy="13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18206</xdr:rowOff>
    </xdr:from>
    <xdr:ext cx="534377" cy="259045"/>
    <xdr:sp macro="" textlink="">
      <xdr:nvSpPr>
        <xdr:cNvPr id="114" name="物件費最小値テキスト"/>
        <xdr:cNvSpPr txBox="1"/>
      </xdr:nvSpPr>
      <xdr:spPr>
        <a:xfrm>
          <a:off x="4686300" y="99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14379</xdr:rowOff>
    </xdr:from>
    <xdr:to>
      <xdr:col>6</xdr:col>
      <xdr:colOff>600075</xdr:colOff>
      <xdr:row>58</xdr:row>
      <xdr:rowOff>14379</xdr:rowOff>
    </xdr:to>
    <xdr:cxnSp macro="">
      <xdr:nvCxnSpPr>
        <xdr:cNvPr id="115" name="直線コネクタ 114"/>
        <xdr:cNvCxnSpPr/>
      </xdr:nvCxnSpPr>
      <xdr:spPr>
        <a:xfrm>
          <a:off x="4546600" y="995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125778</xdr:rowOff>
    </xdr:from>
    <xdr:ext cx="599010" cy="259045"/>
    <xdr:sp macro="" textlink="">
      <xdr:nvSpPr>
        <xdr:cNvPr id="116" name="物件費最大値テキスト"/>
        <xdr:cNvSpPr txBox="1"/>
      </xdr:nvSpPr>
      <xdr:spPr>
        <a:xfrm>
          <a:off x="4686300" y="83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7651</xdr:rowOff>
    </xdr:from>
    <xdr:to>
      <xdr:col>6</xdr:col>
      <xdr:colOff>600075</xdr:colOff>
      <xdr:row>50</xdr:row>
      <xdr:rowOff>7651</xdr:rowOff>
    </xdr:to>
    <xdr:cxnSp macro="">
      <xdr:nvCxnSpPr>
        <xdr:cNvPr id="117" name="直線コネクタ 116"/>
        <xdr:cNvCxnSpPr/>
      </xdr:nvCxnSpPr>
      <xdr:spPr>
        <a:xfrm>
          <a:off x="4546600" y="8580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165260</xdr:rowOff>
    </xdr:from>
    <xdr:to>
      <xdr:col>6</xdr:col>
      <xdr:colOff>511175</xdr:colOff>
      <xdr:row>57</xdr:row>
      <xdr:rowOff>170849</xdr:rowOff>
    </xdr:to>
    <xdr:cxnSp macro="">
      <xdr:nvCxnSpPr>
        <xdr:cNvPr id="118" name="直線コネクタ 117"/>
        <xdr:cNvCxnSpPr/>
      </xdr:nvCxnSpPr>
      <xdr:spPr>
        <a:xfrm flipV="1">
          <a:off x="3797300" y="9937910"/>
          <a:ext cx="838200" cy="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17349</xdr:rowOff>
    </xdr:from>
    <xdr:ext cx="599010" cy="259045"/>
    <xdr:sp macro="" textlink="">
      <xdr:nvSpPr>
        <xdr:cNvPr id="119" name="物件費平均値テキスト"/>
        <xdr:cNvSpPr txBox="1"/>
      </xdr:nvSpPr>
      <xdr:spPr>
        <a:xfrm>
          <a:off x="4686300" y="9618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165922</xdr:rowOff>
    </xdr:from>
    <xdr:to>
      <xdr:col>6</xdr:col>
      <xdr:colOff>561975</xdr:colOff>
      <xdr:row>57</xdr:row>
      <xdr:rowOff>96072</xdr:rowOff>
    </xdr:to>
    <xdr:sp macro="" textlink="">
      <xdr:nvSpPr>
        <xdr:cNvPr id="120" name="フローチャート : 判断 119"/>
        <xdr:cNvSpPr/>
      </xdr:nvSpPr>
      <xdr:spPr>
        <a:xfrm>
          <a:off x="45847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170849</xdr:rowOff>
    </xdr:from>
    <xdr:to>
      <xdr:col>5</xdr:col>
      <xdr:colOff>358775</xdr:colOff>
      <xdr:row>58</xdr:row>
      <xdr:rowOff>9599</xdr:rowOff>
    </xdr:to>
    <xdr:cxnSp macro="">
      <xdr:nvCxnSpPr>
        <xdr:cNvPr id="121" name="直線コネクタ 120"/>
        <xdr:cNvCxnSpPr/>
      </xdr:nvCxnSpPr>
      <xdr:spPr>
        <a:xfrm flipV="1">
          <a:off x="2908300" y="9943499"/>
          <a:ext cx="889000" cy="1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4798</xdr:rowOff>
    </xdr:from>
    <xdr:to>
      <xdr:col>5</xdr:col>
      <xdr:colOff>409575</xdr:colOff>
      <xdr:row>57</xdr:row>
      <xdr:rowOff>106398</xdr:rowOff>
    </xdr:to>
    <xdr:sp macro="" textlink="">
      <xdr:nvSpPr>
        <xdr:cNvPr id="122" name="フローチャート : 判断 121"/>
        <xdr:cNvSpPr/>
      </xdr:nvSpPr>
      <xdr:spPr>
        <a:xfrm>
          <a:off x="37465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122925</xdr:rowOff>
    </xdr:from>
    <xdr:ext cx="599010" cy="259045"/>
    <xdr:sp macro="" textlink="">
      <xdr:nvSpPr>
        <xdr:cNvPr id="123" name="テキスト ボックス 122"/>
        <xdr:cNvSpPr txBox="1"/>
      </xdr:nvSpPr>
      <xdr:spPr>
        <a:xfrm>
          <a:off x="3497794" y="955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9599</xdr:rowOff>
    </xdr:from>
    <xdr:to>
      <xdr:col>4</xdr:col>
      <xdr:colOff>155575</xdr:colOff>
      <xdr:row>58</xdr:row>
      <xdr:rowOff>23717</xdr:rowOff>
    </xdr:to>
    <xdr:cxnSp macro="">
      <xdr:nvCxnSpPr>
        <xdr:cNvPr id="124" name="直線コネクタ 123"/>
        <xdr:cNvCxnSpPr/>
      </xdr:nvCxnSpPr>
      <xdr:spPr>
        <a:xfrm flipV="1">
          <a:off x="2019300" y="9953699"/>
          <a:ext cx="889000" cy="1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14580</xdr:rowOff>
    </xdr:from>
    <xdr:to>
      <xdr:col>4</xdr:col>
      <xdr:colOff>206375</xdr:colOff>
      <xdr:row>57</xdr:row>
      <xdr:rowOff>116180</xdr:rowOff>
    </xdr:to>
    <xdr:sp macro="" textlink="">
      <xdr:nvSpPr>
        <xdr:cNvPr id="125" name="フローチャート : 判断 124"/>
        <xdr:cNvSpPr/>
      </xdr:nvSpPr>
      <xdr:spPr>
        <a:xfrm>
          <a:off x="2857500" y="978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132707</xdr:rowOff>
    </xdr:from>
    <xdr:ext cx="599010" cy="259045"/>
    <xdr:sp macro="" textlink="">
      <xdr:nvSpPr>
        <xdr:cNvPr id="126" name="テキスト ボックス 125"/>
        <xdr:cNvSpPr txBox="1"/>
      </xdr:nvSpPr>
      <xdr:spPr>
        <a:xfrm>
          <a:off x="2608794" y="956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23717</xdr:rowOff>
    </xdr:from>
    <xdr:to>
      <xdr:col>2</xdr:col>
      <xdr:colOff>638175</xdr:colOff>
      <xdr:row>58</xdr:row>
      <xdr:rowOff>26305</xdr:rowOff>
    </xdr:to>
    <xdr:cxnSp macro="">
      <xdr:nvCxnSpPr>
        <xdr:cNvPr id="127" name="直線コネクタ 126"/>
        <xdr:cNvCxnSpPr/>
      </xdr:nvCxnSpPr>
      <xdr:spPr>
        <a:xfrm flipV="1">
          <a:off x="1130300" y="9967817"/>
          <a:ext cx="889000" cy="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44209</xdr:rowOff>
    </xdr:from>
    <xdr:to>
      <xdr:col>3</xdr:col>
      <xdr:colOff>3175</xdr:colOff>
      <xdr:row>57</xdr:row>
      <xdr:rowOff>145809</xdr:rowOff>
    </xdr:to>
    <xdr:sp macro="" textlink="">
      <xdr:nvSpPr>
        <xdr:cNvPr id="128" name="フローチャート : 判断 127"/>
        <xdr:cNvSpPr/>
      </xdr:nvSpPr>
      <xdr:spPr>
        <a:xfrm>
          <a:off x="1968500" y="981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162336</xdr:rowOff>
    </xdr:from>
    <xdr:ext cx="534377" cy="259045"/>
    <xdr:sp macro="" textlink="">
      <xdr:nvSpPr>
        <xdr:cNvPr id="129" name="テキスト ボックス 128"/>
        <xdr:cNvSpPr txBox="1"/>
      </xdr:nvSpPr>
      <xdr:spPr>
        <a:xfrm>
          <a:off x="1752111" y="959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26250</xdr:rowOff>
    </xdr:from>
    <xdr:to>
      <xdr:col>1</xdr:col>
      <xdr:colOff>485775</xdr:colOff>
      <xdr:row>57</xdr:row>
      <xdr:rowOff>127850</xdr:rowOff>
    </xdr:to>
    <xdr:sp macro="" textlink="">
      <xdr:nvSpPr>
        <xdr:cNvPr id="130" name="フローチャート : 判断 129"/>
        <xdr:cNvSpPr/>
      </xdr:nvSpPr>
      <xdr:spPr>
        <a:xfrm>
          <a:off x="1079500" y="97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144377</xdr:rowOff>
    </xdr:from>
    <xdr:ext cx="599010" cy="259045"/>
    <xdr:sp macro="" textlink="">
      <xdr:nvSpPr>
        <xdr:cNvPr id="131" name="テキスト ボックス 130"/>
        <xdr:cNvSpPr txBox="1"/>
      </xdr:nvSpPr>
      <xdr:spPr>
        <a:xfrm>
          <a:off x="830794" y="957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114460</xdr:rowOff>
    </xdr:from>
    <xdr:to>
      <xdr:col>6</xdr:col>
      <xdr:colOff>561975</xdr:colOff>
      <xdr:row>58</xdr:row>
      <xdr:rowOff>44610</xdr:rowOff>
    </xdr:to>
    <xdr:sp macro="" textlink="">
      <xdr:nvSpPr>
        <xdr:cNvPr id="137" name="円/楕円 136"/>
        <xdr:cNvSpPr/>
      </xdr:nvSpPr>
      <xdr:spPr>
        <a:xfrm>
          <a:off x="4584700" y="98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29387</xdr:rowOff>
    </xdr:from>
    <xdr:ext cx="534377" cy="259045"/>
    <xdr:sp macro="" textlink="">
      <xdr:nvSpPr>
        <xdr:cNvPr id="138" name="物件費該当値テキスト"/>
        <xdr:cNvSpPr txBox="1"/>
      </xdr:nvSpPr>
      <xdr:spPr>
        <a:xfrm>
          <a:off x="4686300" y="980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63,819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120049</xdr:rowOff>
    </xdr:from>
    <xdr:to>
      <xdr:col>5</xdr:col>
      <xdr:colOff>409575</xdr:colOff>
      <xdr:row>58</xdr:row>
      <xdr:rowOff>50199</xdr:rowOff>
    </xdr:to>
    <xdr:sp macro="" textlink="">
      <xdr:nvSpPr>
        <xdr:cNvPr id="139" name="円/楕円 138"/>
        <xdr:cNvSpPr/>
      </xdr:nvSpPr>
      <xdr:spPr>
        <a:xfrm>
          <a:off x="3746500" y="989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41326</xdr:rowOff>
    </xdr:from>
    <xdr:ext cx="534377" cy="259045"/>
    <xdr:sp macro="" textlink="">
      <xdr:nvSpPr>
        <xdr:cNvPr id="140" name="テキスト ボックス 139"/>
        <xdr:cNvSpPr txBox="1"/>
      </xdr:nvSpPr>
      <xdr:spPr>
        <a:xfrm>
          <a:off x="3530111" y="998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61,374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130249</xdr:rowOff>
    </xdr:from>
    <xdr:to>
      <xdr:col>4</xdr:col>
      <xdr:colOff>206375</xdr:colOff>
      <xdr:row>58</xdr:row>
      <xdr:rowOff>60399</xdr:rowOff>
    </xdr:to>
    <xdr:sp macro="" textlink="">
      <xdr:nvSpPr>
        <xdr:cNvPr id="141" name="円/楕円 140"/>
        <xdr:cNvSpPr/>
      </xdr:nvSpPr>
      <xdr:spPr>
        <a:xfrm>
          <a:off x="2857500" y="990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51526</xdr:rowOff>
    </xdr:from>
    <xdr:ext cx="534377" cy="259045"/>
    <xdr:sp macro="" textlink="">
      <xdr:nvSpPr>
        <xdr:cNvPr id="142" name="テキスト ボックス 141"/>
        <xdr:cNvSpPr txBox="1"/>
      </xdr:nvSpPr>
      <xdr:spPr>
        <a:xfrm>
          <a:off x="2641111" y="999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56,912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144367</xdr:rowOff>
    </xdr:from>
    <xdr:to>
      <xdr:col>3</xdr:col>
      <xdr:colOff>3175</xdr:colOff>
      <xdr:row>58</xdr:row>
      <xdr:rowOff>74517</xdr:rowOff>
    </xdr:to>
    <xdr:sp macro="" textlink="">
      <xdr:nvSpPr>
        <xdr:cNvPr id="143" name="円/楕円 142"/>
        <xdr:cNvSpPr/>
      </xdr:nvSpPr>
      <xdr:spPr>
        <a:xfrm>
          <a:off x="1968500" y="991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65644</xdr:rowOff>
    </xdr:from>
    <xdr:ext cx="534377" cy="259045"/>
    <xdr:sp macro="" textlink="">
      <xdr:nvSpPr>
        <xdr:cNvPr id="144" name="テキスト ボックス 143"/>
        <xdr:cNvSpPr txBox="1"/>
      </xdr:nvSpPr>
      <xdr:spPr>
        <a:xfrm>
          <a:off x="1752111" y="1000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50,736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146955</xdr:rowOff>
    </xdr:from>
    <xdr:to>
      <xdr:col>1</xdr:col>
      <xdr:colOff>485775</xdr:colOff>
      <xdr:row>58</xdr:row>
      <xdr:rowOff>77105</xdr:rowOff>
    </xdr:to>
    <xdr:sp macro="" textlink="">
      <xdr:nvSpPr>
        <xdr:cNvPr id="145" name="円/楕円 144"/>
        <xdr:cNvSpPr/>
      </xdr:nvSpPr>
      <xdr:spPr>
        <a:xfrm>
          <a:off x="1079500" y="991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68232</xdr:rowOff>
    </xdr:from>
    <xdr:ext cx="534377" cy="259045"/>
    <xdr:sp macro="" textlink="">
      <xdr:nvSpPr>
        <xdr:cNvPr id="146" name="テキスト ボックス 145"/>
        <xdr:cNvSpPr txBox="1"/>
      </xdr:nvSpPr>
      <xdr:spPr>
        <a:xfrm>
          <a:off x="863111" y="1001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2" name="直線コネクタ 171"/>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3" name="維持補修費最小値テキスト"/>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4" name="直線コネクタ 173"/>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5" name="維持補修費最大値テキスト"/>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76" name="直線コネクタ 175"/>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15244</xdr:rowOff>
    </xdr:from>
    <xdr:to>
      <xdr:col>6</xdr:col>
      <xdr:colOff>511175</xdr:colOff>
      <xdr:row>79</xdr:row>
      <xdr:rowOff>22036</xdr:rowOff>
    </xdr:to>
    <xdr:cxnSp macro="">
      <xdr:nvCxnSpPr>
        <xdr:cNvPr id="177" name="直線コネクタ 176"/>
        <xdr:cNvCxnSpPr/>
      </xdr:nvCxnSpPr>
      <xdr:spPr>
        <a:xfrm flipV="1">
          <a:off x="3797300" y="13559794"/>
          <a:ext cx="838200" cy="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78336</xdr:rowOff>
    </xdr:from>
    <xdr:ext cx="534377" cy="259045"/>
    <xdr:sp macro="" textlink="">
      <xdr:nvSpPr>
        <xdr:cNvPr id="178" name="維持補修費平均値テキスト"/>
        <xdr:cNvSpPr txBox="1"/>
      </xdr:nvSpPr>
      <xdr:spPr>
        <a:xfrm>
          <a:off x="4686300" y="1310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79" name="フローチャート : 判断 178"/>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22036</xdr:rowOff>
    </xdr:from>
    <xdr:to>
      <xdr:col>5</xdr:col>
      <xdr:colOff>358775</xdr:colOff>
      <xdr:row>79</xdr:row>
      <xdr:rowOff>38398</xdr:rowOff>
    </xdr:to>
    <xdr:cxnSp macro="">
      <xdr:nvCxnSpPr>
        <xdr:cNvPr id="180" name="直線コネクタ 179"/>
        <xdr:cNvCxnSpPr/>
      </xdr:nvCxnSpPr>
      <xdr:spPr>
        <a:xfrm flipV="1">
          <a:off x="2908300" y="13566586"/>
          <a:ext cx="889000" cy="1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123549</xdr:rowOff>
    </xdr:from>
    <xdr:to>
      <xdr:col>5</xdr:col>
      <xdr:colOff>409575</xdr:colOff>
      <xdr:row>78</xdr:row>
      <xdr:rowOff>53699</xdr:rowOff>
    </xdr:to>
    <xdr:sp macro="" textlink="">
      <xdr:nvSpPr>
        <xdr:cNvPr id="181" name="フローチャート : 判断 180"/>
        <xdr:cNvSpPr/>
      </xdr:nvSpPr>
      <xdr:spPr>
        <a:xfrm>
          <a:off x="3746500" y="1332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70226</xdr:rowOff>
    </xdr:from>
    <xdr:ext cx="469744" cy="259045"/>
    <xdr:sp macro="" textlink="">
      <xdr:nvSpPr>
        <xdr:cNvPr id="182" name="テキスト ボックス 181"/>
        <xdr:cNvSpPr txBox="1"/>
      </xdr:nvSpPr>
      <xdr:spPr>
        <a:xfrm>
          <a:off x="3562427" y="1310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38398</xdr:rowOff>
    </xdr:from>
    <xdr:to>
      <xdr:col>4</xdr:col>
      <xdr:colOff>155575</xdr:colOff>
      <xdr:row>79</xdr:row>
      <xdr:rowOff>46889</xdr:rowOff>
    </xdr:to>
    <xdr:cxnSp macro="">
      <xdr:nvCxnSpPr>
        <xdr:cNvPr id="183" name="直線コネクタ 182"/>
        <xdr:cNvCxnSpPr/>
      </xdr:nvCxnSpPr>
      <xdr:spPr>
        <a:xfrm flipV="1">
          <a:off x="2019300" y="13582948"/>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84008</xdr:rowOff>
    </xdr:from>
    <xdr:ext cx="469744" cy="259045"/>
    <xdr:sp macro="" textlink="">
      <xdr:nvSpPr>
        <xdr:cNvPr id="185" name="テキスト ボックス 184"/>
        <xdr:cNvSpPr txBox="1"/>
      </xdr:nvSpPr>
      <xdr:spPr>
        <a:xfrm>
          <a:off x="2673427"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46889</xdr:rowOff>
    </xdr:from>
    <xdr:to>
      <xdr:col>2</xdr:col>
      <xdr:colOff>638175</xdr:colOff>
      <xdr:row>79</xdr:row>
      <xdr:rowOff>52440</xdr:rowOff>
    </xdr:to>
    <xdr:cxnSp macro="">
      <xdr:nvCxnSpPr>
        <xdr:cNvPr id="186" name="直線コネクタ 185"/>
        <xdr:cNvCxnSpPr/>
      </xdr:nvCxnSpPr>
      <xdr:spPr>
        <a:xfrm flipV="1">
          <a:off x="1130300" y="13591439"/>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102916</xdr:rowOff>
    </xdr:from>
    <xdr:ext cx="469744" cy="259045"/>
    <xdr:sp macro="" textlink="">
      <xdr:nvSpPr>
        <xdr:cNvPr id="188" name="テキスト ボックス 187"/>
        <xdr:cNvSpPr txBox="1"/>
      </xdr:nvSpPr>
      <xdr:spPr>
        <a:xfrm>
          <a:off x="1784427"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102623</xdr:rowOff>
    </xdr:from>
    <xdr:ext cx="469744" cy="259045"/>
    <xdr:sp macro="" textlink="">
      <xdr:nvSpPr>
        <xdr:cNvPr id="190" name="テキスト ボックス 189"/>
        <xdr:cNvSpPr txBox="1"/>
      </xdr:nvSpPr>
      <xdr:spPr>
        <a:xfrm>
          <a:off x="895427" y="13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135894</xdr:rowOff>
    </xdr:from>
    <xdr:to>
      <xdr:col>6</xdr:col>
      <xdr:colOff>561975</xdr:colOff>
      <xdr:row>79</xdr:row>
      <xdr:rowOff>66044</xdr:rowOff>
    </xdr:to>
    <xdr:sp macro="" textlink="">
      <xdr:nvSpPr>
        <xdr:cNvPr id="196" name="円/楕円 195"/>
        <xdr:cNvSpPr/>
      </xdr:nvSpPr>
      <xdr:spPr>
        <a:xfrm>
          <a:off x="4584700" y="1350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50821</xdr:rowOff>
    </xdr:from>
    <xdr:ext cx="469744" cy="259045"/>
    <xdr:sp macro="" textlink="">
      <xdr:nvSpPr>
        <xdr:cNvPr id="197" name="維持補修費該当値テキスト"/>
        <xdr:cNvSpPr txBox="1"/>
      </xdr:nvSpPr>
      <xdr:spPr>
        <a:xfrm>
          <a:off x="4686300" y="1342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142686</xdr:rowOff>
    </xdr:from>
    <xdr:to>
      <xdr:col>5</xdr:col>
      <xdr:colOff>409575</xdr:colOff>
      <xdr:row>79</xdr:row>
      <xdr:rowOff>72836</xdr:rowOff>
    </xdr:to>
    <xdr:sp macro="" textlink="">
      <xdr:nvSpPr>
        <xdr:cNvPr id="198" name="円/楕円 197"/>
        <xdr:cNvSpPr/>
      </xdr:nvSpPr>
      <xdr:spPr>
        <a:xfrm>
          <a:off x="3746500" y="1351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63963</xdr:rowOff>
    </xdr:from>
    <xdr:ext cx="469744" cy="259045"/>
    <xdr:sp macro="" textlink="">
      <xdr:nvSpPr>
        <xdr:cNvPr id="199" name="テキスト ボックス 198"/>
        <xdr:cNvSpPr txBox="1"/>
      </xdr:nvSpPr>
      <xdr:spPr>
        <a:xfrm>
          <a:off x="3562427" y="136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159048</xdr:rowOff>
    </xdr:from>
    <xdr:to>
      <xdr:col>4</xdr:col>
      <xdr:colOff>206375</xdr:colOff>
      <xdr:row>79</xdr:row>
      <xdr:rowOff>89198</xdr:rowOff>
    </xdr:to>
    <xdr:sp macro="" textlink="">
      <xdr:nvSpPr>
        <xdr:cNvPr id="200" name="円/楕円 199"/>
        <xdr:cNvSpPr/>
      </xdr:nvSpPr>
      <xdr:spPr>
        <a:xfrm>
          <a:off x="2857500" y="1353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80325</xdr:rowOff>
    </xdr:from>
    <xdr:ext cx="469744" cy="259045"/>
    <xdr:sp macro="" textlink="">
      <xdr:nvSpPr>
        <xdr:cNvPr id="201" name="テキスト ボックス 200"/>
        <xdr:cNvSpPr txBox="1"/>
      </xdr:nvSpPr>
      <xdr:spPr>
        <a:xfrm>
          <a:off x="2673427" y="1362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167539</xdr:rowOff>
    </xdr:from>
    <xdr:to>
      <xdr:col>3</xdr:col>
      <xdr:colOff>3175</xdr:colOff>
      <xdr:row>79</xdr:row>
      <xdr:rowOff>97689</xdr:rowOff>
    </xdr:to>
    <xdr:sp macro="" textlink="">
      <xdr:nvSpPr>
        <xdr:cNvPr id="202" name="円/楕円 201"/>
        <xdr:cNvSpPr/>
      </xdr:nvSpPr>
      <xdr:spPr>
        <a:xfrm>
          <a:off x="1968500" y="1354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88816</xdr:rowOff>
    </xdr:from>
    <xdr:ext cx="469744" cy="259045"/>
    <xdr:sp macro="" textlink="">
      <xdr:nvSpPr>
        <xdr:cNvPr id="203" name="テキスト ボックス 202"/>
        <xdr:cNvSpPr txBox="1"/>
      </xdr:nvSpPr>
      <xdr:spPr>
        <a:xfrm>
          <a:off x="1784427" y="1363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1,592</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1640</xdr:rowOff>
    </xdr:from>
    <xdr:to>
      <xdr:col>1</xdr:col>
      <xdr:colOff>485775</xdr:colOff>
      <xdr:row>79</xdr:row>
      <xdr:rowOff>103240</xdr:rowOff>
    </xdr:to>
    <xdr:sp macro="" textlink="">
      <xdr:nvSpPr>
        <xdr:cNvPr id="204" name="円/楕円 203"/>
        <xdr:cNvSpPr/>
      </xdr:nvSpPr>
      <xdr:spPr>
        <a:xfrm>
          <a:off x="1079500" y="135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94367</xdr:rowOff>
    </xdr:from>
    <xdr:ext cx="469744" cy="259045"/>
    <xdr:sp macro="" textlink="">
      <xdr:nvSpPr>
        <xdr:cNvPr id="205" name="テキスト ボックス 204"/>
        <xdr:cNvSpPr txBox="1"/>
      </xdr:nvSpPr>
      <xdr:spPr>
        <a:xfrm>
          <a:off x="895427" y="1363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120,261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2" name="直線コネクタ 231"/>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3" name="扶助費最小値テキスト"/>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4" name="直線コネクタ 233"/>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5" name="扶助費最大値テキスト"/>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36" name="直線コネクタ 235"/>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127633</xdr:rowOff>
    </xdr:from>
    <xdr:to>
      <xdr:col>6</xdr:col>
      <xdr:colOff>511175</xdr:colOff>
      <xdr:row>96</xdr:row>
      <xdr:rowOff>19489</xdr:rowOff>
    </xdr:to>
    <xdr:cxnSp macro="">
      <xdr:nvCxnSpPr>
        <xdr:cNvPr id="237" name="直線コネクタ 236"/>
        <xdr:cNvCxnSpPr/>
      </xdr:nvCxnSpPr>
      <xdr:spPr>
        <a:xfrm flipV="1">
          <a:off x="3797300" y="16415383"/>
          <a:ext cx="838200" cy="6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67767</xdr:rowOff>
    </xdr:from>
    <xdr:ext cx="534377" cy="259045"/>
    <xdr:sp macro="" textlink="">
      <xdr:nvSpPr>
        <xdr:cNvPr id="238" name="扶助費平均値テキスト"/>
        <xdr:cNvSpPr txBox="1"/>
      </xdr:nvSpPr>
      <xdr:spPr>
        <a:xfrm>
          <a:off x="4686300" y="16355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39" name="フローチャート : 判断 238"/>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161449</xdr:rowOff>
    </xdr:from>
    <xdr:to>
      <xdr:col>5</xdr:col>
      <xdr:colOff>358775</xdr:colOff>
      <xdr:row>96</xdr:row>
      <xdr:rowOff>19489</xdr:rowOff>
    </xdr:to>
    <xdr:cxnSp macro="">
      <xdr:nvCxnSpPr>
        <xdr:cNvPr id="240" name="直線コネクタ 239"/>
        <xdr:cNvCxnSpPr/>
      </xdr:nvCxnSpPr>
      <xdr:spPr>
        <a:xfrm>
          <a:off x="2908300" y="16449199"/>
          <a:ext cx="8890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164697</xdr:rowOff>
    </xdr:from>
    <xdr:to>
      <xdr:col>5</xdr:col>
      <xdr:colOff>409575</xdr:colOff>
      <xdr:row>96</xdr:row>
      <xdr:rowOff>94847</xdr:rowOff>
    </xdr:to>
    <xdr:sp macro="" textlink="">
      <xdr:nvSpPr>
        <xdr:cNvPr id="241" name="フローチャート : 判断 240"/>
        <xdr:cNvSpPr/>
      </xdr:nvSpPr>
      <xdr:spPr>
        <a:xfrm>
          <a:off x="3746500" y="1645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85974</xdr:rowOff>
    </xdr:from>
    <xdr:ext cx="534377" cy="259045"/>
    <xdr:sp macro="" textlink="">
      <xdr:nvSpPr>
        <xdr:cNvPr id="242" name="テキスト ボックス 241"/>
        <xdr:cNvSpPr txBox="1"/>
      </xdr:nvSpPr>
      <xdr:spPr>
        <a:xfrm>
          <a:off x="3530111" y="1654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161449</xdr:rowOff>
    </xdr:from>
    <xdr:to>
      <xdr:col>4</xdr:col>
      <xdr:colOff>155575</xdr:colOff>
      <xdr:row>96</xdr:row>
      <xdr:rowOff>66777</xdr:rowOff>
    </xdr:to>
    <xdr:cxnSp macro="">
      <xdr:nvCxnSpPr>
        <xdr:cNvPr id="243" name="直線コネクタ 242"/>
        <xdr:cNvCxnSpPr/>
      </xdr:nvCxnSpPr>
      <xdr:spPr>
        <a:xfrm flipV="1">
          <a:off x="2019300" y="16449199"/>
          <a:ext cx="889000" cy="7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116560</xdr:rowOff>
    </xdr:from>
    <xdr:to>
      <xdr:col>4</xdr:col>
      <xdr:colOff>206375</xdr:colOff>
      <xdr:row>96</xdr:row>
      <xdr:rowOff>46710</xdr:rowOff>
    </xdr:to>
    <xdr:sp macro="" textlink="">
      <xdr:nvSpPr>
        <xdr:cNvPr id="244" name="フローチャート : 判断 243"/>
        <xdr:cNvSpPr/>
      </xdr:nvSpPr>
      <xdr:spPr>
        <a:xfrm>
          <a:off x="2857500" y="164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37837</xdr:rowOff>
    </xdr:from>
    <xdr:ext cx="534377" cy="259045"/>
    <xdr:sp macro="" textlink="">
      <xdr:nvSpPr>
        <xdr:cNvPr id="245" name="テキスト ボックス 244"/>
        <xdr:cNvSpPr txBox="1"/>
      </xdr:nvSpPr>
      <xdr:spPr>
        <a:xfrm>
          <a:off x="2641111" y="164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66777</xdr:rowOff>
    </xdr:from>
    <xdr:to>
      <xdr:col>2</xdr:col>
      <xdr:colOff>638175</xdr:colOff>
      <xdr:row>96</xdr:row>
      <xdr:rowOff>72949</xdr:rowOff>
    </xdr:to>
    <xdr:cxnSp macro="">
      <xdr:nvCxnSpPr>
        <xdr:cNvPr id="246" name="直線コネクタ 245"/>
        <xdr:cNvCxnSpPr/>
      </xdr:nvCxnSpPr>
      <xdr:spPr>
        <a:xfrm flipV="1">
          <a:off x="1130300" y="16525977"/>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17577</xdr:rowOff>
    </xdr:from>
    <xdr:to>
      <xdr:col>3</xdr:col>
      <xdr:colOff>3175</xdr:colOff>
      <xdr:row>96</xdr:row>
      <xdr:rowOff>119177</xdr:rowOff>
    </xdr:to>
    <xdr:sp macro="" textlink="">
      <xdr:nvSpPr>
        <xdr:cNvPr id="247" name="フローチャート : 判断 246"/>
        <xdr:cNvSpPr/>
      </xdr:nvSpPr>
      <xdr:spPr>
        <a:xfrm>
          <a:off x="1968500" y="1647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110304</xdr:rowOff>
    </xdr:from>
    <xdr:ext cx="534377" cy="259045"/>
    <xdr:sp macro="" textlink="">
      <xdr:nvSpPr>
        <xdr:cNvPr id="248" name="テキスト ボックス 247"/>
        <xdr:cNvSpPr txBox="1"/>
      </xdr:nvSpPr>
      <xdr:spPr>
        <a:xfrm>
          <a:off x="1752111" y="1656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47278</xdr:rowOff>
    </xdr:from>
    <xdr:to>
      <xdr:col>1</xdr:col>
      <xdr:colOff>485775</xdr:colOff>
      <xdr:row>96</xdr:row>
      <xdr:rowOff>148878</xdr:rowOff>
    </xdr:to>
    <xdr:sp macro="" textlink="">
      <xdr:nvSpPr>
        <xdr:cNvPr id="249" name="フローチャート : 判断 248"/>
        <xdr:cNvSpPr/>
      </xdr:nvSpPr>
      <xdr:spPr>
        <a:xfrm>
          <a:off x="1079500" y="1650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140005</xdr:rowOff>
    </xdr:from>
    <xdr:ext cx="534377" cy="259045"/>
    <xdr:sp macro="" textlink="">
      <xdr:nvSpPr>
        <xdr:cNvPr id="250" name="テキスト ボックス 249"/>
        <xdr:cNvSpPr txBox="1"/>
      </xdr:nvSpPr>
      <xdr:spPr>
        <a:xfrm>
          <a:off x="863111" y="165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76833</xdr:rowOff>
    </xdr:from>
    <xdr:to>
      <xdr:col>6</xdr:col>
      <xdr:colOff>561975</xdr:colOff>
      <xdr:row>96</xdr:row>
      <xdr:rowOff>6983</xdr:rowOff>
    </xdr:to>
    <xdr:sp macro="" textlink="">
      <xdr:nvSpPr>
        <xdr:cNvPr id="256" name="円/楕円 255"/>
        <xdr:cNvSpPr/>
      </xdr:nvSpPr>
      <xdr:spPr>
        <a:xfrm>
          <a:off x="4584700" y="1636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99710</xdr:rowOff>
    </xdr:from>
    <xdr:ext cx="534377" cy="259045"/>
    <xdr:sp macro="" textlink="">
      <xdr:nvSpPr>
        <xdr:cNvPr id="257" name="扶助費該当値テキスト"/>
        <xdr:cNvSpPr txBox="1"/>
      </xdr:nvSpPr>
      <xdr:spPr>
        <a:xfrm>
          <a:off x="4686300" y="1621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60,239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140139</xdr:rowOff>
    </xdr:from>
    <xdr:to>
      <xdr:col>5</xdr:col>
      <xdr:colOff>409575</xdr:colOff>
      <xdr:row>96</xdr:row>
      <xdr:rowOff>70289</xdr:rowOff>
    </xdr:to>
    <xdr:sp macro="" textlink="">
      <xdr:nvSpPr>
        <xdr:cNvPr id="258" name="円/楕円 257"/>
        <xdr:cNvSpPr/>
      </xdr:nvSpPr>
      <xdr:spPr>
        <a:xfrm>
          <a:off x="3746500" y="1642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86816</xdr:rowOff>
    </xdr:from>
    <xdr:ext cx="534377" cy="259045"/>
    <xdr:sp macro="" textlink="">
      <xdr:nvSpPr>
        <xdr:cNvPr id="259" name="テキスト ボックス 258"/>
        <xdr:cNvSpPr txBox="1"/>
      </xdr:nvSpPr>
      <xdr:spPr>
        <a:xfrm>
          <a:off x="3530111" y="1620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56,362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110649</xdr:rowOff>
    </xdr:from>
    <xdr:to>
      <xdr:col>4</xdr:col>
      <xdr:colOff>206375</xdr:colOff>
      <xdr:row>96</xdr:row>
      <xdr:rowOff>40799</xdr:rowOff>
    </xdr:to>
    <xdr:sp macro="" textlink="">
      <xdr:nvSpPr>
        <xdr:cNvPr id="260" name="円/楕円 259"/>
        <xdr:cNvSpPr/>
      </xdr:nvSpPr>
      <xdr:spPr>
        <a:xfrm>
          <a:off x="2857500" y="1639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57326</xdr:rowOff>
    </xdr:from>
    <xdr:ext cx="534377" cy="259045"/>
    <xdr:sp macro="" textlink="">
      <xdr:nvSpPr>
        <xdr:cNvPr id="261" name="テキスト ボックス 260"/>
        <xdr:cNvSpPr txBox="1"/>
      </xdr:nvSpPr>
      <xdr:spPr>
        <a:xfrm>
          <a:off x="2641111" y="1617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58,168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15977</xdr:rowOff>
    </xdr:from>
    <xdr:to>
      <xdr:col>3</xdr:col>
      <xdr:colOff>3175</xdr:colOff>
      <xdr:row>96</xdr:row>
      <xdr:rowOff>117577</xdr:rowOff>
    </xdr:to>
    <xdr:sp macro="" textlink="">
      <xdr:nvSpPr>
        <xdr:cNvPr id="262" name="円/楕円 261"/>
        <xdr:cNvSpPr/>
      </xdr:nvSpPr>
      <xdr:spPr>
        <a:xfrm>
          <a:off x="1968500" y="1647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134104</xdr:rowOff>
    </xdr:from>
    <xdr:ext cx="534377" cy="259045"/>
    <xdr:sp macro="" textlink="">
      <xdr:nvSpPr>
        <xdr:cNvPr id="263" name="テキスト ボックス 262"/>
        <xdr:cNvSpPr txBox="1"/>
      </xdr:nvSpPr>
      <xdr:spPr>
        <a:xfrm>
          <a:off x="1752111" y="1625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53,466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22149</xdr:rowOff>
    </xdr:from>
    <xdr:to>
      <xdr:col>1</xdr:col>
      <xdr:colOff>485775</xdr:colOff>
      <xdr:row>96</xdr:row>
      <xdr:rowOff>123749</xdr:rowOff>
    </xdr:to>
    <xdr:sp macro="" textlink="">
      <xdr:nvSpPr>
        <xdr:cNvPr id="264" name="円/楕円 263"/>
        <xdr:cNvSpPr/>
      </xdr:nvSpPr>
      <xdr:spPr>
        <a:xfrm>
          <a:off x="1079500" y="1648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140276</xdr:rowOff>
    </xdr:from>
    <xdr:ext cx="534377" cy="259045"/>
    <xdr:sp macro="" textlink="">
      <xdr:nvSpPr>
        <xdr:cNvPr id="265" name="テキスト ボックス 264"/>
        <xdr:cNvSpPr txBox="1"/>
      </xdr:nvSpPr>
      <xdr:spPr>
        <a:xfrm>
          <a:off x="863111" y="1625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87" name="直線コネクタ 286"/>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88" name="補助費等最小値テキスト"/>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89" name="直線コネクタ 288"/>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90" name="補助費等最大値テキスト"/>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91" name="直線コネクタ 290"/>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36601</xdr:rowOff>
    </xdr:from>
    <xdr:to>
      <xdr:col>15</xdr:col>
      <xdr:colOff>180975</xdr:colOff>
      <xdr:row>37</xdr:row>
      <xdr:rowOff>37946</xdr:rowOff>
    </xdr:to>
    <xdr:cxnSp macro="">
      <xdr:nvCxnSpPr>
        <xdr:cNvPr id="292" name="直線コネクタ 291"/>
        <xdr:cNvCxnSpPr/>
      </xdr:nvCxnSpPr>
      <xdr:spPr>
        <a:xfrm>
          <a:off x="9639300" y="6380251"/>
          <a:ext cx="838200" cy="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13936</xdr:rowOff>
    </xdr:from>
    <xdr:ext cx="534377" cy="259045"/>
    <xdr:sp macro="" textlink="">
      <xdr:nvSpPr>
        <xdr:cNvPr id="293" name="補助費等平均値テキスト"/>
        <xdr:cNvSpPr txBox="1"/>
      </xdr:nvSpPr>
      <xdr:spPr>
        <a:xfrm>
          <a:off x="10528300" y="6014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4" name="フローチャート : 判断 293"/>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36601</xdr:rowOff>
    </xdr:from>
    <xdr:to>
      <xdr:col>14</xdr:col>
      <xdr:colOff>28575</xdr:colOff>
      <xdr:row>37</xdr:row>
      <xdr:rowOff>77329</xdr:rowOff>
    </xdr:to>
    <xdr:cxnSp macro="">
      <xdr:nvCxnSpPr>
        <xdr:cNvPr id="295" name="直線コネクタ 294"/>
        <xdr:cNvCxnSpPr/>
      </xdr:nvCxnSpPr>
      <xdr:spPr>
        <a:xfrm flipV="1">
          <a:off x="8750300" y="6380251"/>
          <a:ext cx="889000" cy="4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7404</xdr:rowOff>
    </xdr:from>
    <xdr:to>
      <xdr:col>14</xdr:col>
      <xdr:colOff>79375</xdr:colOff>
      <xdr:row>36</xdr:row>
      <xdr:rowOff>109004</xdr:rowOff>
    </xdr:to>
    <xdr:sp macro="" textlink="">
      <xdr:nvSpPr>
        <xdr:cNvPr id="296" name="フローチャート : 判断 295"/>
        <xdr:cNvSpPr/>
      </xdr:nvSpPr>
      <xdr:spPr>
        <a:xfrm>
          <a:off x="9588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125531</xdr:rowOff>
    </xdr:from>
    <xdr:ext cx="534377" cy="259045"/>
    <xdr:sp macro="" textlink="">
      <xdr:nvSpPr>
        <xdr:cNvPr id="297" name="テキスト ボックス 296"/>
        <xdr:cNvSpPr txBox="1"/>
      </xdr:nvSpPr>
      <xdr:spPr>
        <a:xfrm>
          <a:off x="9372111" y="59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77329</xdr:rowOff>
    </xdr:from>
    <xdr:to>
      <xdr:col>12</xdr:col>
      <xdr:colOff>511175</xdr:colOff>
      <xdr:row>37</xdr:row>
      <xdr:rowOff>79999</xdr:rowOff>
    </xdr:to>
    <xdr:cxnSp macro="">
      <xdr:nvCxnSpPr>
        <xdr:cNvPr id="298" name="直線コネクタ 297"/>
        <xdr:cNvCxnSpPr/>
      </xdr:nvCxnSpPr>
      <xdr:spPr>
        <a:xfrm flipV="1">
          <a:off x="7861300" y="6420979"/>
          <a:ext cx="889000" cy="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15048</xdr:rowOff>
    </xdr:from>
    <xdr:to>
      <xdr:col>12</xdr:col>
      <xdr:colOff>561975</xdr:colOff>
      <xdr:row>36</xdr:row>
      <xdr:rowOff>116648</xdr:rowOff>
    </xdr:to>
    <xdr:sp macro="" textlink="">
      <xdr:nvSpPr>
        <xdr:cNvPr id="299" name="フローチャート : 判断 298"/>
        <xdr:cNvSpPr/>
      </xdr:nvSpPr>
      <xdr:spPr>
        <a:xfrm>
          <a:off x="8699500" y="618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133175</xdr:rowOff>
    </xdr:from>
    <xdr:ext cx="534377" cy="259045"/>
    <xdr:sp macro="" textlink="">
      <xdr:nvSpPr>
        <xdr:cNvPr id="300" name="テキスト ボックス 299"/>
        <xdr:cNvSpPr txBox="1"/>
      </xdr:nvSpPr>
      <xdr:spPr>
        <a:xfrm>
          <a:off x="8483111" y="596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79999</xdr:rowOff>
    </xdr:from>
    <xdr:to>
      <xdr:col>11</xdr:col>
      <xdr:colOff>307975</xdr:colOff>
      <xdr:row>37</xdr:row>
      <xdr:rowOff>85380</xdr:rowOff>
    </xdr:to>
    <xdr:cxnSp macro="">
      <xdr:nvCxnSpPr>
        <xdr:cNvPr id="301" name="直線コネクタ 300"/>
        <xdr:cNvCxnSpPr/>
      </xdr:nvCxnSpPr>
      <xdr:spPr>
        <a:xfrm flipV="1">
          <a:off x="6972300" y="6423649"/>
          <a:ext cx="889000" cy="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40053</xdr:rowOff>
    </xdr:from>
    <xdr:to>
      <xdr:col>11</xdr:col>
      <xdr:colOff>358775</xdr:colOff>
      <xdr:row>36</xdr:row>
      <xdr:rowOff>141653</xdr:rowOff>
    </xdr:to>
    <xdr:sp macro="" textlink="">
      <xdr:nvSpPr>
        <xdr:cNvPr id="302" name="フローチャート : 判断 301"/>
        <xdr:cNvSpPr/>
      </xdr:nvSpPr>
      <xdr:spPr>
        <a:xfrm>
          <a:off x="7810500" y="621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158180</xdr:rowOff>
    </xdr:from>
    <xdr:ext cx="534377" cy="259045"/>
    <xdr:sp macro="" textlink="">
      <xdr:nvSpPr>
        <xdr:cNvPr id="303" name="テキスト ボックス 302"/>
        <xdr:cNvSpPr txBox="1"/>
      </xdr:nvSpPr>
      <xdr:spPr>
        <a:xfrm>
          <a:off x="7594111" y="598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48808</xdr:rowOff>
    </xdr:from>
    <xdr:to>
      <xdr:col>10</xdr:col>
      <xdr:colOff>155575</xdr:colOff>
      <xdr:row>36</xdr:row>
      <xdr:rowOff>150408</xdr:rowOff>
    </xdr:to>
    <xdr:sp macro="" textlink="">
      <xdr:nvSpPr>
        <xdr:cNvPr id="304" name="フローチャート : 判断 303"/>
        <xdr:cNvSpPr/>
      </xdr:nvSpPr>
      <xdr:spPr>
        <a:xfrm>
          <a:off x="6921500" y="622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166935</xdr:rowOff>
    </xdr:from>
    <xdr:ext cx="534377" cy="259045"/>
    <xdr:sp macro="" textlink="">
      <xdr:nvSpPr>
        <xdr:cNvPr id="305" name="テキスト ボックス 304"/>
        <xdr:cNvSpPr txBox="1"/>
      </xdr:nvSpPr>
      <xdr:spPr>
        <a:xfrm>
          <a:off x="6705111" y="599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158596</xdr:rowOff>
    </xdr:from>
    <xdr:to>
      <xdr:col>15</xdr:col>
      <xdr:colOff>231775</xdr:colOff>
      <xdr:row>37</xdr:row>
      <xdr:rowOff>88746</xdr:rowOff>
    </xdr:to>
    <xdr:sp macro="" textlink="">
      <xdr:nvSpPr>
        <xdr:cNvPr id="311" name="円/楕円 310"/>
        <xdr:cNvSpPr/>
      </xdr:nvSpPr>
      <xdr:spPr>
        <a:xfrm>
          <a:off x="10426700" y="633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73523</xdr:rowOff>
    </xdr:from>
    <xdr:ext cx="534377" cy="259045"/>
    <xdr:sp macro="" textlink="">
      <xdr:nvSpPr>
        <xdr:cNvPr id="312" name="補助費等該当値テキスト"/>
        <xdr:cNvSpPr txBox="1"/>
      </xdr:nvSpPr>
      <xdr:spPr>
        <a:xfrm>
          <a:off x="10528300" y="624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59,756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157251</xdr:rowOff>
    </xdr:from>
    <xdr:to>
      <xdr:col>14</xdr:col>
      <xdr:colOff>79375</xdr:colOff>
      <xdr:row>37</xdr:row>
      <xdr:rowOff>87401</xdr:rowOff>
    </xdr:to>
    <xdr:sp macro="" textlink="">
      <xdr:nvSpPr>
        <xdr:cNvPr id="313" name="円/楕円 312"/>
        <xdr:cNvSpPr/>
      </xdr:nvSpPr>
      <xdr:spPr>
        <a:xfrm>
          <a:off x="9588500" y="632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78528</xdr:rowOff>
    </xdr:from>
    <xdr:ext cx="534377" cy="259045"/>
    <xdr:sp macro="" textlink="">
      <xdr:nvSpPr>
        <xdr:cNvPr id="314" name="テキスト ボックス 313"/>
        <xdr:cNvSpPr txBox="1"/>
      </xdr:nvSpPr>
      <xdr:spPr>
        <a:xfrm>
          <a:off x="9372111" y="642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60,050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26529</xdr:rowOff>
    </xdr:from>
    <xdr:to>
      <xdr:col>12</xdr:col>
      <xdr:colOff>561975</xdr:colOff>
      <xdr:row>37</xdr:row>
      <xdr:rowOff>128129</xdr:rowOff>
    </xdr:to>
    <xdr:sp macro="" textlink="">
      <xdr:nvSpPr>
        <xdr:cNvPr id="315" name="円/楕円 314"/>
        <xdr:cNvSpPr/>
      </xdr:nvSpPr>
      <xdr:spPr>
        <a:xfrm>
          <a:off x="8699500" y="637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119256</xdr:rowOff>
    </xdr:from>
    <xdr:ext cx="534377" cy="259045"/>
    <xdr:sp macro="" textlink="">
      <xdr:nvSpPr>
        <xdr:cNvPr id="316" name="テキスト ボックス 315"/>
        <xdr:cNvSpPr txBox="1"/>
      </xdr:nvSpPr>
      <xdr:spPr>
        <a:xfrm>
          <a:off x="8483111" y="646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51,142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29199</xdr:rowOff>
    </xdr:from>
    <xdr:to>
      <xdr:col>11</xdr:col>
      <xdr:colOff>358775</xdr:colOff>
      <xdr:row>37</xdr:row>
      <xdr:rowOff>130799</xdr:rowOff>
    </xdr:to>
    <xdr:sp macro="" textlink="">
      <xdr:nvSpPr>
        <xdr:cNvPr id="317" name="円/楕円 316"/>
        <xdr:cNvSpPr/>
      </xdr:nvSpPr>
      <xdr:spPr>
        <a:xfrm>
          <a:off x="7810500" y="637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121926</xdr:rowOff>
    </xdr:from>
    <xdr:ext cx="534377" cy="259045"/>
    <xdr:sp macro="" textlink="">
      <xdr:nvSpPr>
        <xdr:cNvPr id="318" name="テキスト ボックス 317"/>
        <xdr:cNvSpPr txBox="1"/>
      </xdr:nvSpPr>
      <xdr:spPr>
        <a:xfrm>
          <a:off x="7594111" y="646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50,558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34580</xdr:rowOff>
    </xdr:from>
    <xdr:to>
      <xdr:col>10</xdr:col>
      <xdr:colOff>155575</xdr:colOff>
      <xdr:row>37</xdr:row>
      <xdr:rowOff>136180</xdr:rowOff>
    </xdr:to>
    <xdr:sp macro="" textlink="">
      <xdr:nvSpPr>
        <xdr:cNvPr id="319" name="円/楕円 318"/>
        <xdr:cNvSpPr/>
      </xdr:nvSpPr>
      <xdr:spPr>
        <a:xfrm>
          <a:off x="6921500" y="637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127307</xdr:rowOff>
    </xdr:from>
    <xdr:ext cx="534377" cy="259045"/>
    <xdr:sp macro="" textlink="">
      <xdr:nvSpPr>
        <xdr:cNvPr id="320" name="テキスト ボックス 319"/>
        <xdr:cNvSpPr txBox="1"/>
      </xdr:nvSpPr>
      <xdr:spPr>
        <a:xfrm>
          <a:off x="6705111" y="647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49,381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4" name="テキスト ボックス 333"/>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6" name="テキスト ボックス 335"/>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8" name="テキスト ボックス 337"/>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46" name="直線コネクタ 345"/>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47" name="普通建設事業費最小値テキスト"/>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48" name="直線コネクタ 347"/>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49" name="普通建設事業費最大値テキスト"/>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50" name="直線コネクタ 349"/>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79276</xdr:rowOff>
    </xdr:from>
    <xdr:to>
      <xdr:col>15</xdr:col>
      <xdr:colOff>180975</xdr:colOff>
      <xdr:row>59</xdr:row>
      <xdr:rowOff>82811</xdr:rowOff>
    </xdr:to>
    <xdr:cxnSp macro="">
      <xdr:nvCxnSpPr>
        <xdr:cNvPr id="351" name="直線コネクタ 350"/>
        <xdr:cNvCxnSpPr/>
      </xdr:nvCxnSpPr>
      <xdr:spPr>
        <a:xfrm>
          <a:off x="9639300" y="10194826"/>
          <a:ext cx="838200" cy="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25676</xdr:rowOff>
    </xdr:from>
    <xdr:ext cx="599010" cy="259045"/>
    <xdr:sp macro="" textlink="">
      <xdr:nvSpPr>
        <xdr:cNvPr id="352" name="普通建設事業費平均値テキスト"/>
        <xdr:cNvSpPr txBox="1"/>
      </xdr:nvSpPr>
      <xdr:spPr>
        <a:xfrm>
          <a:off x="10528300" y="996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3" name="フローチャート : 判断 352"/>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79276</xdr:rowOff>
    </xdr:from>
    <xdr:to>
      <xdr:col>14</xdr:col>
      <xdr:colOff>28575</xdr:colOff>
      <xdr:row>59</xdr:row>
      <xdr:rowOff>87102</xdr:rowOff>
    </xdr:to>
    <xdr:cxnSp macro="">
      <xdr:nvCxnSpPr>
        <xdr:cNvPr id="354" name="直線コネクタ 353"/>
        <xdr:cNvCxnSpPr/>
      </xdr:nvCxnSpPr>
      <xdr:spPr>
        <a:xfrm flipV="1">
          <a:off x="8750300" y="10194826"/>
          <a:ext cx="889000" cy="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6078</xdr:rowOff>
    </xdr:from>
    <xdr:to>
      <xdr:col>14</xdr:col>
      <xdr:colOff>79375</xdr:colOff>
      <xdr:row>59</xdr:row>
      <xdr:rowOff>107678</xdr:rowOff>
    </xdr:to>
    <xdr:sp macro="" textlink="">
      <xdr:nvSpPr>
        <xdr:cNvPr id="355" name="フローチャート : 判断 354"/>
        <xdr:cNvSpPr/>
      </xdr:nvSpPr>
      <xdr:spPr>
        <a:xfrm>
          <a:off x="95885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124205</xdr:rowOff>
    </xdr:from>
    <xdr:ext cx="599010" cy="259045"/>
    <xdr:sp macro="" textlink="">
      <xdr:nvSpPr>
        <xdr:cNvPr id="356" name="テキスト ボックス 355"/>
        <xdr:cNvSpPr txBox="1"/>
      </xdr:nvSpPr>
      <xdr:spPr>
        <a:xfrm>
          <a:off x="9339794" y="9896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76359</xdr:rowOff>
    </xdr:from>
    <xdr:to>
      <xdr:col>12</xdr:col>
      <xdr:colOff>511175</xdr:colOff>
      <xdr:row>59</xdr:row>
      <xdr:rowOff>87102</xdr:rowOff>
    </xdr:to>
    <xdr:cxnSp macro="">
      <xdr:nvCxnSpPr>
        <xdr:cNvPr id="357" name="直線コネクタ 356"/>
        <xdr:cNvCxnSpPr/>
      </xdr:nvCxnSpPr>
      <xdr:spPr>
        <a:xfrm>
          <a:off x="7861300" y="10191909"/>
          <a:ext cx="889000" cy="1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8993</xdr:rowOff>
    </xdr:from>
    <xdr:to>
      <xdr:col>12</xdr:col>
      <xdr:colOff>561975</xdr:colOff>
      <xdr:row>59</xdr:row>
      <xdr:rowOff>110593</xdr:rowOff>
    </xdr:to>
    <xdr:sp macro="" textlink="">
      <xdr:nvSpPr>
        <xdr:cNvPr id="358" name="フローチャート : 判断 357"/>
        <xdr:cNvSpPr/>
      </xdr:nvSpPr>
      <xdr:spPr>
        <a:xfrm>
          <a:off x="8699500" y="1012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127120</xdr:rowOff>
    </xdr:from>
    <xdr:ext cx="599010" cy="259045"/>
    <xdr:sp macro="" textlink="">
      <xdr:nvSpPr>
        <xdr:cNvPr id="359" name="テキスト ボックス 358"/>
        <xdr:cNvSpPr txBox="1"/>
      </xdr:nvSpPr>
      <xdr:spPr>
        <a:xfrm>
          <a:off x="8450794" y="989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76359</xdr:rowOff>
    </xdr:from>
    <xdr:to>
      <xdr:col>11</xdr:col>
      <xdr:colOff>307975</xdr:colOff>
      <xdr:row>59</xdr:row>
      <xdr:rowOff>91436</xdr:rowOff>
    </xdr:to>
    <xdr:cxnSp macro="">
      <xdr:nvCxnSpPr>
        <xdr:cNvPr id="360" name="直線コネクタ 359"/>
        <xdr:cNvCxnSpPr/>
      </xdr:nvCxnSpPr>
      <xdr:spPr>
        <a:xfrm flipV="1">
          <a:off x="6972300" y="10191909"/>
          <a:ext cx="889000" cy="1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8996</xdr:rowOff>
    </xdr:from>
    <xdr:to>
      <xdr:col>11</xdr:col>
      <xdr:colOff>358775</xdr:colOff>
      <xdr:row>59</xdr:row>
      <xdr:rowOff>110596</xdr:rowOff>
    </xdr:to>
    <xdr:sp macro="" textlink="">
      <xdr:nvSpPr>
        <xdr:cNvPr id="361" name="フローチャート : 判断 360"/>
        <xdr:cNvSpPr/>
      </xdr:nvSpPr>
      <xdr:spPr>
        <a:xfrm>
          <a:off x="7810500" y="1012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127123</xdr:rowOff>
    </xdr:from>
    <xdr:ext cx="599010" cy="259045"/>
    <xdr:sp macro="" textlink="">
      <xdr:nvSpPr>
        <xdr:cNvPr id="362" name="テキスト ボックス 361"/>
        <xdr:cNvSpPr txBox="1"/>
      </xdr:nvSpPr>
      <xdr:spPr>
        <a:xfrm>
          <a:off x="7561794" y="989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17111</xdr:rowOff>
    </xdr:from>
    <xdr:to>
      <xdr:col>10</xdr:col>
      <xdr:colOff>155575</xdr:colOff>
      <xdr:row>59</xdr:row>
      <xdr:rowOff>118711</xdr:rowOff>
    </xdr:to>
    <xdr:sp macro="" textlink="">
      <xdr:nvSpPr>
        <xdr:cNvPr id="363" name="フローチャート : 判断 362"/>
        <xdr:cNvSpPr/>
      </xdr:nvSpPr>
      <xdr:spPr>
        <a:xfrm>
          <a:off x="6921500" y="1013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135238</xdr:rowOff>
    </xdr:from>
    <xdr:ext cx="534377" cy="259045"/>
    <xdr:sp macro="" textlink="">
      <xdr:nvSpPr>
        <xdr:cNvPr id="364" name="テキスト ボックス 363"/>
        <xdr:cNvSpPr txBox="1"/>
      </xdr:nvSpPr>
      <xdr:spPr>
        <a:xfrm>
          <a:off x="6705111" y="990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32011</xdr:rowOff>
    </xdr:from>
    <xdr:to>
      <xdr:col>15</xdr:col>
      <xdr:colOff>231775</xdr:colOff>
      <xdr:row>59</xdr:row>
      <xdr:rowOff>133611</xdr:rowOff>
    </xdr:to>
    <xdr:sp macro="" textlink="">
      <xdr:nvSpPr>
        <xdr:cNvPr id="370" name="円/楕円 369"/>
        <xdr:cNvSpPr/>
      </xdr:nvSpPr>
      <xdr:spPr>
        <a:xfrm>
          <a:off x="10426700" y="1014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152676</xdr:rowOff>
    </xdr:from>
    <xdr:ext cx="534377" cy="259045"/>
    <xdr:sp macro="" textlink="">
      <xdr:nvSpPr>
        <xdr:cNvPr id="371" name="普通建設事業費該当値テキスト"/>
        <xdr:cNvSpPr txBox="1"/>
      </xdr:nvSpPr>
      <xdr:spPr>
        <a:xfrm>
          <a:off x="10528300" y="1009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49,201</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28476</xdr:rowOff>
    </xdr:from>
    <xdr:to>
      <xdr:col>14</xdr:col>
      <xdr:colOff>79375</xdr:colOff>
      <xdr:row>59</xdr:row>
      <xdr:rowOff>130076</xdr:rowOff>
    </xdr:to>
    <xdr:sp macro="" textlink="">
      <xdr:nvSpPr>
        <xdr:cNvPr id="372" name="円/楕円 371"/>
        <xdr:cNvSpPr/>
      </xdr:nvSpPr>
      <xdr:spPr>
        <a:xfrm>
          <a:off x="9588500" y="1014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121203</xdr:rowOff>
    </xdr:from>
    <xdr:ext cx="534377" cy="259045"/>
    <xdr:sp macro="" textlink="">
      <xdr:nvSpPr>
        <xdr:cNvPr id="373" name="テキスト ボックス 372"/>
        <xdr:cNvSpPr txBox="1"/>
      </xdr:nvSpPr>
      <xdr:spPr>
        <a:xfrm>
          <a:off x="9372111" y="1023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60,027</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36302</xdr:rowOff>
    </xdr:from>
    <xdr:to>
      <xdr:col>12</xdr:col>
      <xdr:colOff>561975</xdr:colOff>
      <xdr:row>59</xdr:row>
      <xdr:rowOff>137902</xdr:rowOff>
    </xdr:to>
    <xdr:sp macro="" textlink="">
      <xdr:nvSpPr>
        <xdr:cNvPr id="374" name="円/楕円 373"/>
        <xdr:cNvSpPr/>
      </xdr:nvSpPr>
      <xdr:spPr>
        <a:xfrm>
          <a:off x="8699500" y="1015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129029</xdr:rowOff>
    </xdr:from>
    <xdr:ext cx="534377" cy="259045"/>
    <xdr:sp macro="" textlink="">
      <xdr:nvSpPr>
        <xdr:cNvPr id="375" name="テキスト ボックス 374"/>
        <xdr:cNvSpPr txBox="1"/>
      </xdr:nvSpPr>
      <xdr:spPr>
        <a:xfrm>
          <a:off x="8483111" y="1024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36,062</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25559</xdr:rowOff>
    </xdr:from>
    <xdr:to>
      <xdr:col>11</xdr:col>
      <xdr:colOff>358775</xdr:colOff>
      <xdr:row>59</xdr:row>
      <xdr:rowOff>127159</xdr:rowOff>
    </xdr:to>
    <xdr:sp macro="" textlink="">
      <xdr:nvSpPr>
        <xdr:cNvPr id="376" name="円/楕円 375"/>
        <xdr:cNvSpPr/>
      </xdr:nvSpPr>
      <xdr:spPr>
        <a:xfrm>
          <a:off x="7810500" y="1014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118286</xdr:rowOff>
    </xdr:from>
    <xdr:ext cx="534377" cy="259045"/>
    <xdr:sp macro="" textlink="">
      <xdr:nvSpPr>
        <xdr:cNvPr id="377" name="テキスト ボックス 376"/>
        <xdr:cNvSpPr txBox="1"/>
      </xdr:nvSpPr>
      <xdr:spPr>
        <a:xfrm>
          <a:off x="7594111" y="1023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68,958</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40636</xdr:rowOff>
    </xdr:from>
    <xdr:to>
      <xdr:col>10</xdr:col>
      <xdr:colOff>155575</xdr:colOff>
      <xdr:row>59</xdr:row>
      <xdr:rowOff>142236</xdr:rowOff>
    </xdr:to>
    <xdr:sp macro="" textlink="">
      <xdr:nvSpPr>
        <xdr:cNvPr id="378" name="円/楕円 377"/>
        <xdr:cNvSpPr/>
      </xdr:nvSpPr>
      <xdr:spPr>
        <a:xfrm>
          <a:off x="6921500" y="1015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133363</xdr:rowOff>
    </xdr:from>
    <xdr:ext cx="534377" cy="259045"/>
    <xdr:sp macro="" textlink="">
      <xdr:nvSpPr>
        <xdr:cNvPr id="379" name="テキスト ボックス 378"/>
        <xdr:cNvSpPr txBox="1"/>
      </xdr:nvSpPr>
      <xdr:spPr>
        <a:xfrm>
          <a:off x="6705111" y="102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22,791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3" name="テキスト ボックス 392"/>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7" name="テキスト ボックス 396"/>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3" name="直線コネクタ 402"/>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4" name="普通建設事業費 （ うち新規整備　）最小値テキスト"/>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06" name="普通建設事業費 （ うち新規整備　）最大値テキスト"/>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07" name="直線コネクタ 406"/>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40424</xdr:rowOff>
    </xdr:from>
    <xdr:to>
      <xdr:col>15</xdr:col>
      <xdr:colOff>180975</xdr:colOff>
      <xdr:row>79</xdr:row>
      <xdr:rowOff>41739</xdr:rowOff>
    </xdr:to>
    <xdr:cxnSp macro="">
      <xdr:nvCxnSpPr>
        <xdr:cNvPr id="408" name="直線コネクタ 407"/>
        <xdr:cNvCxnSpPr/>
      </xdr:nvCxnSpPr>
      <xdr:spPr>
        <a:xfrm flipV="1">
          <a:off x="9639300" y="13584974"/>
          <a:ext cx="8382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163997</xdr:rowOff>
    </xdr:from>
    <xdr:ext cx="534377" cy="259045"/>
    <xdr:sp macro="" textlink="">
      <xdr:nvSpPr>
        <xdr:cNvPr id="409" name="普通建設事業費 （ うち新規整備　）平均値テキスト"/>
        <xdr:cNvSpPr txBox="1"/>
      </xdr:nvSpPr>
      <xdr:spPr>
        <a:xfrm>
          <a:off x="10528300" y="1336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10" name="フローチャート : 判断 409"/>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37060</xdr:rowOff>
    </xdr:from>
    <xdr:to>
      <xdr:col>14</xdr:col>
      <xdr:colOff>28575</xdr:colOff>
      <xdr:row>79</xdr:row>
      <xdr:rowOff>41739</xdr:rowOff>
    </xdr:to>
    <xdr:cxnSp macro="">
      <xdr:nvCxnSpPr>
        <xdr:cNvPr id="411" name="直線コネクタ 410"/>
        <xdr:cNvCxnSpPr/>
      </xdr:nvCxnSpPr>
      <xdr:spPr>
        <a:xfrm>
          <a:off x="8750300" y="13581610"/>
          <a:ext cx="889000" cy="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140337</xdr:rowOff>
    </xdr:from>
    <xdr:to>
      <xdr:col>14</xdr:col>
      <xdr:colOff>79375</xdr:colOff>
      <xdr:row>79</xdr:row>
      <xdr:rowOff>70487</xdr:rowOff>
    </xdr:to>
    <xdr:sp macro="" textlink="">
      <xdr:nvSpPr>
        <xdr:cNvPr id="412" name="フローチャート : 判断 411"/>
        <xdr:cNvSpPr/>
      </xdr:nvSpPr>
      <xdr:spPr>
        <a:xfrm>
          <a:off x="9588500" y="1351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87014</xdr:rowOff>
    </xdr:from>
    <xdr:ext cx="534377" cy="259045"/>
    <xdr:sp macro="" textlink="">
      <xdr:nvSpPr>
        <xdr:cNvPr id="413" name="テキスト ボックス 412"/>
        <xdr:cNvSpPr txBox="1"/>
      </xdr:nvSpPr>
      <xdr:spPr>
        <a:xfrm>
          <a:off x="9372111" y="1328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144549</xdr:rowOff>
    </xdr:from>
    <xdr:to>
      <xdr:col>12</xdr:col>
      <xdr:colOff>561975</xdr:colOff>
      <xdr:row>79</xdr:row>
      <xdr:rowOff>74699</xdr:rowOff>
    </xdr:to>
    <xdr:sp macro="" textlink="">
      <xdr:nvSpPr>
        <xdr:cNvPr id="414" name="フローチャート : 判断 413"/>
        <xdr:cNvSpPr/>
      </xdr:nvSpPr>
      <xdr:spPr>
        <a:xfrm>
          <a:off x="8699500" y="1351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91226</xdr:rowOff>
    </xdr:from>
    <xdr:ext cx="534377" cy="259045"/>
    <xdr:sp macro="" textlink="">
      <xdr:nvSpPr>
        <xdr:cNvPr id="415" name="テキスト ボックス 414"/>
        <xdr:cNvSpPr txBox="1"/>
      </xdr:nvSpPr>
      <xdr:spPr>
        <a:xfrm>
          <a:off x="8483111" y="1329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161074</xdr:rowOff>
    </xdr:from>
    <xdr:to>
      <xdr:col>15</xdr:col>
      <xdr:colOff>231775</xdr:colOff>
      <xdr:row>79</xdr:row>
      <xdr:rowOff>91224</xdr:rowOff>
    </xdr:to>
    <xdr:sp macro="" textlink="">
      <xdr:nvSpPr>
        <xdr:cNvPr id="421" name="円/楕円 420"/>
        <xdr:cNvSpPr/>
      </xdr:nvSpPr>
      <xdr:spPr>
        <a:xfrm>
          <a:off x="10426700" y="1353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119546</xdr:rowOff>
    </xdr:from>
    <xdr:ext cx="534377" cy="259045"/>
    <xdr:sp macro="" textlink="">
      <xdr:nvSpPr>
        <xdr:cNvPr id="422" name="普通建設事業費 （ うち新規整備　）該当値テキスト"/>
        <xdr:cNvSpPr txBox="1"/>
      </xdr:nvSpPr>
      <xdr:spPr>
        <a:xfrm>
          <a:off x="10528300" y="1349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10,566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162389</xdr:rowOff>
    </xdr:from>
    <xdr:to>
      <xdr:col>14</xdr:col>
      <xdr:colOff>79375</xdr:colOff>
      <xdr:row>79</xdr:row>
      <xdr:rowOff>92539</xdr:rowOff>
    </xdr:to>
    <xdr:sp macro="" textlink="">
      <xdr:nvSpPr>
        <xdr:cNvPr id="423" name="円/楕円 422"/>
        <xdr:cNvSpPr/>
      </xdr:nvSpPr>
      <xdr:spPr>
        <a:xfrm>
          <a:off x="9588500" y="1353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83666</xdr:rowOff>
    </xdr:from>
    <xdr:ext cx="469744" cy="259045"/>
    <xdr:sp macro="" textlink="">
      <xdr:nvSpPr>
        <xdr:cNvPr id="424" name="テキスト ボックス 423"/>
        <xdr:cNvSpPr txBox="1"/>
      </xdr:nvSpPr>
      <xdr:spPr>
        <a:xfrm>
          <a:off x="9404427" y="1362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157710</xdr:rowOff>
    </xdr:from>
    <xdr:to>
      <xdr:col>12</xdr:col>
      <xdr:colOff>561975</xdr:colOff>
      <xdr:row>79</xdr:row>
      <xdr:rowOff>87860</xdr:rowOff>
    </xdr:to>
    <xdr:sp macro="" textlink="">
      <xdr:nvSpPr>
        <xdr:cNvPr id="425" name="円/楕円 424"/>
        <xdr:cNvSpPr/>
      </xdr:nvSpPr>
      <xdr:spPr>
        <a:xfrm>
          <a:off x="8699500" y="1353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78987</xdr:rowOff>
    </xdr:from>
    <xdr:ext cx="534377" cy="259045"/>
    <xdr:sp macro="" textlink="">
      <xdr:nvSpPr>
        <xdr:cNvPr id="426" name="テキスト ボックス 425"/>
        <xdr:cNvSpPr txBox="1"/>
      </xdr:nvSpPr>
      <xdr:spPr>
        <a:xfrm>
          <a:off x="8483111" y="1362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19,395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49490</xdr:rowOff>
    </xdr:from>
    <xdr:to>
      <xdr:col>15</xdr:col>
      <xdr:colOff>180340</xdr:colOff>
      <xdr:row>98</xdr:row>
      <xdr:rowOff>139700</xdr:rowOff>
    </xdr:to>
    <xdr:cxnSp macro="">
      <xdr:nvCxnSpPr>
        <xdr:cNvPr id="448" name="直線コネクタ 447"/>
        <xdr:cNvCxnSpPr/>
      </xdr:nvCxnSpPr>
      <xdr:spPr>
        <a:xfrm flipV="1">
          <a:off x="10475595" y="15822890"/>
          <a:ext cx="1270" cy="111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167617</xdr:rowOff>
    </xdr:from>
    <xdr:ext cx="599010" cy="259045"/>
    <xdr:sp macro="" textlink="">
      <xdr:nvSpPr>
        <xdr:cNvPr id="451" name="普通建設事業費 （ うち更新整備　）最大値テキスト"/>
        <xdr:cNvSpPr txBox="1"/>
      </xdr:nvSpPr>
      <xdr:spPr>
        <a:xfrm>
          <a:off x="10528300" y="1559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49490</xdr:rowOff>
    </xdr:from>
    <xdr:to>
      <xdr:col>15</xdr:col>
      <xdr:colOff>269875</xdr:colOff>
      <xdr:row>92</xdr:row>
      <xdr:rowOff>49490</xdr:rowOff>
    </xdr:to>
    <xdr:cxnSp macro="">
      <xdr:nvCxnSpPr>
        <xdr:cNvPr id="452" name="直線コネクタ 451"/>
        <xdr:cNvCxnSpPr/>
      </xdr:nvCxnSpPr>
      <xdr:spPr>
        <a:xfrm>
          <a:off x="10388600" y="1582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30031</xdr:rowOff>
    </xdr:from>
    <xdr:to>
      <xdr:col>15</xdr:col>
      <xdr:colOff>180975</xdr:colOff>
      <xdr:row>98</xdr:row>
      <xdr:rowOff>44036</xdr:rowOff>
    </xdr:to>
    <xdr:cxnSp macro="">
      <xdr:nvCxnSpPr>
        <xdr:cNvPr id="453" name="直線コネクタ 452"/>
        <xdr:cNvCxnSpPr/>
      </xdr:nvCxnSpPr>
      <xdr:spPr>
        <a:xfrm>
          <a:off x="9639300" y="16832131"/>
          <a:ext cx="838200" cy="1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24072</xdr:rowOff>
    </xdr:from>
    <xdr:ext cx="534377" cy="259045"/>
    <xdr:sp macro="" textlink="">
      <xdr:nvSpPr>
        <xdr:cNvPr id="454" name="普通建設事業費 （ うち更新整備　）平均値テキスト"/>
        <xdr:cNvSpPr txBox="1"/>
      </xdr:nvSpPr>
      <xdr:spPr>
        <a:xfrm>
          <a:off x="10528300" y="16483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1195</xdr:rowOff>
    </xdr:from>
    <xdr:to>
      <xdr:col>15</xdr:col>
      <xdr:colOff>231775</xdr:colOff>
      <xdr:row>97</xdr:row>
      <xdr:rowOff>102795</xdr:rowOff>
    </xdr:to>
    <xdr:sp macro="" textlink="">
      <xdr:nvSpPr>
        <xdr:cNvPr id="455" name="フローチャート : 判断 454"/>
        <xdr:cNvSpPr/>
      </xdr:nvSpPr>
      <xdr:spPr>
        <a:xfrm>
          <a:off x="10426700" y="1663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30031</xdr:rowOff>
    </xdr:from>
    <xdr:to>
      <xdr:col>14</xdr:col>
      <xdr:colOff>28575</xdr:colOff>
      <xdr:row>98</xdr:row>
      <xdr:rowOff>79880</xdr:rowOff>
    </xdr:to>
    <xdr:cxnSp macro="">
      <xdr:nvCxnSpPr>
        <xdr:cNvPr id="456" name="直線コネクタ 455"/>
        <xdr:cNvCxnSpPr/>
      </xdr:nvCxnSpPr>
      <xdr:spPr>
        <a:xfrm flipV="1">
          <a:off x="8750300" y="16832131"/>
          <a:ext cx="889000" cy="4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55268</xdr:rowOff>
    </xdr:from>
    <xdr:to>
      <xdr:col>14</xdr:col>
      <xdr:colOff>79375</xdr:colOff>
      <xdr:row>97</xdr:row>
      <xdr:rowOff>156868</xdr:rowOff>
    </xdr:to>
    <xdr:sp macro="" textlink="">
      <xdr:nvSpPr>
        <xdr:cNvPr id="457" name="フローチャート : 判断 456"/>
        <xdr:cNvSpPr/>
      </xdr:nvSpPr>
      <xdr:spPr>
        <a:xfrm>
          <a:off x="95885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1945</xdr:rowOff>
    </xdr:from>
    <xdr:ext cx="534377" cy="259045"/>
    <xdr:sp macro="" textlink="">
      <xdr:nvSpPr>
        <xdr:cNvPr id="458" name="テキスト ボックス 457"/>
        <xdr:cNvSpPr txBox="1"/>
      </xdr:nvSpPr>
      <xdr:spPr>
        <a:xfrm>
          <a:off x="9372111" y="1646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9" name="フローチャート : 判断 458"/>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154587</xdr:rowOff>
    </xdr:from>
    <xdr:ext cx="534377" cy="259045"/>
    <xdr:sp macro="" textlink="">
      <xdr:nvSpPr>
        <xdr:cNvPr id="460" name="テキスト ボックス 459"/>
        <xdr:cNvSpPr txBox="1"/>
      </xdr:nvSpPr>
      <xdr:spPr>
        <a:xfrm>
          <a:off x="8483111" y="164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164686</xdr:rowOff>
    </xdr:from>
    <xdr:to>
      <xdr:col>15</xdr:col>
      <xdr:colOff>231775</xdr:colOff>
      <xdr:row>98</xdr:row>
      <xdr:rowOff>94836</xdr:rowOff>
    </xdr:to>
    <xdr:sp macro="" textlink="">
      <xdr:nvSpPr>
        <xdr:cNvPr id="466" name="円/楕円 465"/>
        <xdr:cNvSpPr/>
      </xdr:nvSpPr>
      <xdr:spPr>
        <a:xfrm>
          <a:off x="10426700" y="167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79613</xdr:rowOff>
    </xdr:from>
    <xdr:ext cx="534377" cy="259045"/>
    <xdr:sp macro="" textlink="">
      <xdr:nvSpPr>
        <xdr:cNvPr id="467" name="普通建設事業費 （ うち更新整備　）該当値テキスト"/>
        <xdr:cNvSpPr txBox="1"/>
      </xdr:nvSpPr>
      <xdr:spPr>
        <a:xfrm>
          <a:off x="10528300" y="1671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20,924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150681</xdr:rowOff>
    </xdr:from>
    <xdr:to>
      <xdr:col>14</xdr:col>
      <xdr:colOff>79375</xdr:colOff>
      <xdr:row>98</xdr:row>
      <xdr:rowOff>80831</xdr:rowOff>
    </xdr:to>
    <xdr:sp macro="" textlink="">
      <xdr:nvSpPr>
        <xdr:cNvPr id="468" name="円/楕円 467"/>
        <xdr:cNvSpPr/>
      </xdr:nvSpPr>
      <xdr:spPr>
        <a:xfrm>
          <a:off x="9588500" y="167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71958</xdr:rowOff>
    </xdr:from>
    <xdr:ext cx="534377" cy="259045"/>
    <xdr:sp macro="" textlink="">
      <xdr:nvSpPr>
        <xdr:cNvPr id="469" name="テキスト ボックス 468"/>
        <xdr:cNvSpPr txBox="1"/>
      </xdr:nvSpPr>
      <xdr:spPr>
        <a:xfrm>
          <a:off x="9372111" y="1687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23,987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29080</xdr:rowOff>
    </xdr:from>
    <xdr:to>
      <xdr:col>12</xdr:col>
      <xdr:colOff>561975</xdr:colOff>
      <xdr:row>98</xdr:row>
      <xdr:rowOff>130680</xdr:rowOff>
    </xdr:to>
    <xdr:sp macro="" textlink="">
      <xdr:nvSpPr>
        <xdr:cNvPr id="470" name="円/楕円 469"/>
        <xdr:cNvSpPr/>
      </xdr:nvSpPr>
      <xdr:spPr>
        <a:xfrm>
          <a:off x="8699500" y="168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121807</xdr:rowOff>
    </xdr:from>
    <xdr:ext cx="534377" cy="259045"/>
    <xdr:sp macro="" textlink="">
      <xdr:nvSpPr>
        <xdr:cNvPr id="471" name="テキスト ボックス 470"/>
        <xdr:cNvSpPr txBox="1"/>
      </xdr:nvSpPr>
      <xdr:spPr>
        <a:xfrm>
          <a:off x="8483111" y="1692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2" name="直線コネクタ 48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3" name="テキスト ボックス 48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4" name="直線コネクタ 48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5" name="テキスト ボックス 48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6" name="直線コネクタ 48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7" name="テキスト ボックス 48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8" name="直線コネクタ 48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9" name="テキスト ボックス 48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3" name="直線コネクタ 492"/>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4" name="災害復旧事業費最小値テキスト"/>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5" name="直線コネクタ 49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496" name="災害復旧事業費最大値テキスト"/>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497" name="直線コネクタ 496"/>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123136</xdr:rowOff>
    </xdr:from>
    <xdr:to>
      <xdr:col>23</xdr:col>
      <xdr:colOff>517525</xdr:colOff>
      <xdr:row>38</xdr:row>
      <xdr:rowOff>139633</xdr:rowOff>
    </xdr:to>
    <xdr:cxnSp macro="">
      <xdr:nvCxnSpPr>
        <xdr:cNvPr id="498" name="直線コネクタ 497"/>
        <xdr:cNvCxnSpPr/>
      </xdr:nvCxnSpPr>
      <xdr:spPr>
        <a:xfrm>
          <a:off x="15481300" y="6638236"/>
          <a:ext cx="838200" cy="1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90725</xdr:rowOff>
    </xdr:from>
    <xdr:ext cx="469744" cy="259045"/>
    <xdr:sp macro="" textlink="">
      <xdr:nvSpPr>
        <xdr:cNvPr id="499" name="災害復旧事業費平均値テキスト"/>
        <xdr:cNvSpPr txBox="1"/>
      </xdr:nvSpPr>
      <xdr:spPr>
        <a:xfrm>
          <a:off x="16370300" y="643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500" name="フローチャート : 判断 499"/>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101394</xdr:rowOff>
    </xdr:from>
    <xdr:to>
      <xdr:col>22</xdr:col>
      <xdr:colOff>365125</xdr:colOff>
      <xdr:row>38</xdr:row>
      <xdr:rowOff>123136</xdr:rowOff>
    </xdr:to>
    <xdr:cxnSp macro="">
      <xdr:nvCxnSpPr>
        <xdr:cNvPr id="501" name="直線コネクタ 500"/>
        <xdr:cNvCxnSpPr/>
      </xdr:nvCxnSpPr>
      <xdr:spPr>
        <a:xfrm>
          <a:off x="14592300" y="6616494"/>
          <a:ext cx="889000" cy="2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74247</xdr:rowOff>
    </xdr:from>
    <xdr:to>
      <xdr:col>22</xdr:col>
      <xdr:colOff>415925</xdr:colOff>
      <xdr:row>39</xdr:row>
      <xdr:rowOff>4397</xdr:rowOff>
    </xdr:to>
    <xdr:sp macro="" textlink="">
      <xdr:nvSpPr>
        <xdr:cNvPr id="502" name="フローチャート : 判断 501"/>
        <xdr:cNvSpPr/>
      </xdr:nvSpPr>
      <xdr:spPr>
        <a:xfrm>
          <a:off x="15430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166974</xdr:rowOff>
    </xdr:from>
    <xdr:ext cx="469744" cy="259045"/>
    <xdr:sp macro="" textlink="">
      <xdr:nvSpPr>
        <xdr:cNvPr id="503" name="テキスト ボックス 502"/>
        <xdr:cNvSpPr txBox="1"/>
      </xdr:nvSpPr>
      <xdr:spPr>
        <a:xfrm>
          <a:off x="15246427" y="668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101394</xdr:rowOff>
    </xdr:from>
    <xdr:to>
      <xdr:col>21</xdr:col>
      <xdr:colOff>161925</xdr:colOff>
      <xdr:row>38</xdr:row>
      <xdr:rowOff>106713</xdr:rowOff>
    </xdr:to>
    <xdr:cxnSp macro="">
      <xdr:nvCxnSpPr>
        <xdr:cNvPr id="504" name="直線コネクタ 503"/>
        <xdr:cNvCxnSpPr/>
      </xdr:nvCxnSpPr>
      <xdr:spPr>
        <a:xfrm flipV="1">
          <a:off x="13703300" y="6616494"/>
          <a:ext cx="889000" cy="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60858</xdr:rowOff>
    </xdr:from>
    <xdr:to>
      <xdr:col>21</xdr:col>
      <xdr:colOff>212725</xdr:colOff>
      <xdr:row>38</xdr:row>
      <xdr:rowOff>162458</xdr:rowOff>
    </xdr:to>
    <xdr:sp macro="" textlink="">
      <xdr:nvSpPr>
        <xdr:cNvPr id="505" name="フローチャート : 判断 504"/>
        <xdr:cNvSpPr/>
      </xdr:nvSpPr>
      <xdr:spPr>
        <a:xfrm>
          <a:off x="14541500" y="65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153585</xdr:rowOff>
    </xdr:from>
    <xdr:ext cx="534377" cy="259045"/>
    <xdr:sp macro="" textlink="">
      <xdr:nvSpPr>
        <xdr:cNvPr id="506" name="テキスト ボックス 505"/>
        <xdr:cNvSpPr txBox="1"/>
      </xdr:nvSpPr>
      <xdr:spPr>
        <a:xfrm>
          <a:off x="14325111" y="66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106713</xdr:rowOff>
    </xdr:from>
    <xdr:to>
      <xdr:col>19</xdr:col>
      <xdr:colOff>644525</xdr:colOff>
      <xdr:row>38</xdr:row>
      <xdr:rowOff>130750</xdr:rowOff>
    </xdr:to>
    <xdr:cxnSp macro="">
      <xdr:nvCxnSpPr>
        <xdr:cNvPr id="507" name="直線コネクタ 506"/>
        <xdr:cNvCxnSpPr/>
      </xdr:nvCxnSpPr>
      <xdr:spPr>
        <a:xfrm flipV="1">
          <a:off x="12814300" y="6621813"/>
          <a:ext cx="889000" cy="2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67894</xdr:rowOff>
    </xdr:from>
    <xdr:to>
      <xdr:col>20</xdr:col>
      <xdr:colOff>9525</xdr:colOff>
      <xdr:row>38</xdr:row>
      <xdr:rowOff>169494</xdr:rowOff>
    </xdr:to>
    <xdr:sp macro="" textlink="">
      <xdr:nvSpPr>
        <xdr:cNvPr id="508" name="フローチャート : 判断 507"/>
        <xdr:cNvSpPr/>
      </xdr:nvSpPr>
      <xdr:spPr>
        <a:xfrm>
          <a:off x="13652500" y="658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160621</xdr:rowOff>
    </xdr:from>
    <xdr:ext cx="469744" cy="259045"/>
    <xdr:sp macro="" textlink="">
      <xdr:nvSpPr>
        <xdr:cNvPr id="509" name="テキスト ボックス 508"/>
        <xdr:cNvSpPr txBox="1"/>
      </xdr:nvSpPr>
      <xdr:spPr>
        <a:xfrm>
          <a:off x="13468427" y="667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67537</xdr:rowOff>
    </xdr:from>
    <xdr:to>
      <xdr:col>18</xdr:col>
      <xdr:colOff>492125</xdr:colOff>
      <xdr:row>38</xdr:row>
      <xdr:rowOff>169137</xdr:rowOff>
    </xdr:to>
    <xdr:sp macro="" textlink="">
      <xdr:nvSpPr>
        <xdr:cNvPr id="510" name="フローチャート : 判断 509"/>
        <xdr:cNvSpPr/>
      </xdr:nvSpPr>
      <xdr:spPr>
        <a:xfrm>
          <a:off x="12763500" y="658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14214</xdr:rowOff>
    </xdr:from>
    <xdr:ext cx="469744" cy="259045"/>
    <xdr:sp macro="" textlink="">
      <xdr:nvSpPr>
        <xdr:cNvPr id="511" name="テキスト ボックス 510"/>
        <xdr:cNvSpPr txBox="1"/>
      </xdr:nvSpPr>
      <xdr:spPr>
        <a:xfrm>
          <a:off x="12579427" y="635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88833</xdr:rowOff>
    </xdr:from>
    <xdr:to>
      <xdr:col>23</xdr:col>
      <xdr:colOff>568325</xdr:colOff>
      <xdr:row>39</xdr:row>
      <xdr:rowOff>18983</xdr:rowOff>
    </xdr:to>
    <xdr:sp macro="" textlink="">
      <xdr:nvSpPr>
        <xdr:cNvPr id="517" name="円/楕円 516"/>
        <xdr:cNvSpPr/>
      </xdr:nvSpPr>
      <xdr:spPr>
        <a:xfrm>
          <a:off x="16268700" y="660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46275</xdr:rowOff>
    </xdr:from>
    <xdr:ext cx="313932" cy="259045"/>
    <xdr:sp macro="" textlink="">
      <xdr:nvSpPr>
        <xdr:cNvPr id="518" name="災害復旧事業費該当値テキスト"/>
        <xdr:cNvSpPr txBox="1"/>
      </xdr:nvSpPr>
      <xdr:spPr>
        <a:xfrm>
          <a:off x="16370300" y="6561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72336</xdr:rowOff>
    </xdr:from>
    <xdr:to>
      <xdr:col>22</xdr:col>
      <xdr:colOff>415925</xdr:colOff>
      <xdr:row>39</xdr:row>
      <xdr:rowOff>2486</xdr:rowOff>
    </xdr:to>
    <xdr:sp macro="" textlink="">
      <xdr:nvSpPr>
        <xdr:cNvPr id="519" name="円/楕円 518"/>
        <xdr:cNvSpPr/>
      </xdr:nvSpPr>
      <xdr:spPr>
        <a:xfrm>
          <a:off x="15430500" y="658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19013</xdr:rowOff>
    </xdr:from>
    <xdr:ext cx="469744" cy="259045"/>
    <xdr:sp macro="" textlink="">
      <xdr:nvSpPr>
        <xdr:cNvPr id="520" name="テキスト ボックス 519"/>
        <xdr:cNvSpPr txBox="1"/>
      </xdr:nvSpPr>
      <xdr:spPr>
        <a:xfrm>
          <a:off x="15246427" y="636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50594</xdr:rowOff>
    </xdr:from>
    <xdr:to>
      <xdr:col>21</xdr:col>
      <xdr:colOff>212725</xdr:colOff>
      <xdr:row>38</xdr:row>
      <xdr:rowOff>152194</xdr:rowOff>
    </xdr:to>
    <xdr:sp macro="" textlink="">
      <xdr:nvSpPr>
        <xdr:cNvPr id="521" name="円/楕円 520"/>
        <xdr:cNvSpPr/>
      </xdr:nvSpPr>
      <xdr:spPr>
        <a:xfrm>
          <a:off x="14541500" y="656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168720</xdr:rowOff>
    </xdr:from>
    <xdr:ext cx="534377" cy="259045"/>
    <xdr:sp macro="" textlink="">
      <xdr:nvSpPr>
        <xdr:cNvPr id="522" name="テキスト ボックス 521"/>
        <xdr:cNvSpPr txBox="1"/>
      </xdr:nvSpPr>
      <xdr:spPr>
        <a:xfrm>
          <a:off x="14325111" y="634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55913</xdr:rowOff>
    </xdr:from>
    <xdr:to>
      <xdr:col>20</xdr:col>
      <xdr:colOff>9525</xdr:colOff>
      <xdr:row>38</xdr:row>
      <xdr:rowOff>157513</xdr:rowOff>
    </xdr:to>
    <xdr:sp macro="" textlink="">
      <xdr:nvSpPr>
        <xdr:cNvPr id="523" name="円/楕円 522"/>
        <xdr:cNvSpPr/>
      </xdr:nvSpPr>
      <xdr:spPr>
        <a:xfrm>
          <a:off x="13652500" y="657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2590</xdr:rowOff>
    </xdr:from>
    <xdr:ext cx="534377" cy="259045"/>
    <xdr:sp macro="" textlink="">
      <xdr:nvSpPr>
        <xdr:cNvPr id="524" name="テキスト ボックス 523"/>
        <xdr:cNvSpPr txBox="1"/>
      </xdr:nvSpPr>
      <xdr:spPr>
        <a:xfrm>
          <a:off x="13436111" y="634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79950</xdr:rowOff>
    </xdr:from>
    <xdr:to>
      <xdr:col>18</xdr:col>
      <xdr:colOff>492125</xdr:colOff>
      <xdr:row>39</xdr:row>
      <xdr:rowOff>10100</xdr:rowOff>
    </xdr:to>
    <xdr:sp macro="" textlink="">
      <xdr:nvSpPr>
        <xdr:cNvPr id="525" name="円/楕円 524"/>
        <xdr:cNvSpPr/>
      </xdr:nvSpPr>
      <xdr:spPr>
        <a:xfrm>
          <a:off x="12763500" y="659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1227</xdr:rowOff>
    </xdr:from>
    <xdr:ext cx="469744" cy="259045"/>
    <xdr:sp macro="" textlink="">
      <xdr:nvSpPr>
        <xdr:cNvPr id="526" name="テキスト ボックス 525"/>
        <xdr:cNvSpPr txBox="1"/>
      </xdr:nvSpPr>
      <xdr:spPr>
        <a:xfrm>
          <a:off x="12579427" y="668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595" name="直線コネクタ 594"/>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596" name="公債費最小値テキスト"/>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597" name="直線コネクタ 596"/>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598" name="公債費最大値テキスト"/>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599" name="直線コネクタ 598"/>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141655</xdr:rowOff>
    </xdr:from>
    <xdr:to>
      <xdr:col>23</xdr:col>
      <xdr:colOff>517525</xdr:colOff>
      <xdr:row>76</xdr:row>
      <xdr:rowOff>145010</xdr:rowOff>
    </xdr:to>
    <xdr:cxnSp macro="">
      <xdr:nvCxnSpPr>
        <xdr:cNvPr id="600" name="直線コネクタ 599"/>
        <xdr:cNvCxnSpPr/>
      </xdr:nvCxnSpPr>
      <xdr:spPr>
        <a:xfrm>
          <a:off x="15481300" y="13171855"/>
          <a:ext cx="838200" cy="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117332</xdr:rowOff>
    </xdr:from>
    <xdr:ext cx="534377" cy="259045"/>
    <xdr:sp macro="" textlink="">
      <xdr:nvSpPr>
        <xdr:cNvPr id="601" name="公債費平均値テキスト"/>
        <xdr:cNvSpPr txBox="1"/>
      </xdr:nvSpPr>
      <xdr:spPr>
        <a:xfrm>
          <a:off x="16370300" y="12804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2" name="フローチャート : 判断 601"/>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141655</xdr:rowOff>
    </xdr:from>
    <xdr:to>
      <xdr:col>22</xdr:col>
      <xdr:colOff>365125</xdr:colOff>
      <xdr:row>76</xdr:row>
      <xdr:rowOff>144038</xdr:rowOff>
    </xdr:to>
    <xdr:cxnSp macro="">
      <xdr:nvCxnSpPr>
        <xdr:cNvPr id="603" name="直線コネクタ 602"/>
        <xdr:cNvCxnSpPr/>
      </xdr:nvCxnSpPr>
      <xdr:spPr>
        <a:xfrm flipV="1">
          <a:off x="14592300" y="13171855"/>
          <a:ext cx="889000" cy="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97879</xdr:rowOff>
    </xdr:from>
    <xdr:to>
      <xdr:col>22</xdr:col>
      <xdr:colOff>415925</xdr:colOff>
      <xdr:row>76</xdr:row>
      <xdr:rowOff>28029</xdr:rowOff>
    </xdr:to>
    <xdr:sp macro="" textlink="">
      <xdr:nvSpPr>
        <xdr:cNvPr id="604" name="フローチャート : 判断 603"/>
        <xdr:cNvSpPr/>
      </xdr:nvSpPr>
      <xdr:spPr>
        <a:xfrm>
          <a:off x="154305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44556</xdr:rowOff>
    </xdr:from>
    <xdr:ext cx="534377" cy="259045"/>
    <xdr:sp macro="" textlink="">
      <xdr:nvSpPr>
        <xdr:cNvPr id="605" name="テキスト ボックス 604"/>
        <xdr:cNvSpPr txBox="1"/>
      </xdr:nvSpPr>
      <xdr:spPr>
        <a:xfrm>
          <a:off x="15214111" y="1273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133911</xdr:rowOff>
    </xdr:from>
    <xdr:to>
      <xdr:col>21</xdr:col>
      <xdr:colOff>161925</xdr:colOff>
      <xdr:row>76</xdr:row>
      <xdr:rowOff>144038</xdr:rowOff>
    </xdr:to>
    <xdr:cxnSp macro="">
      <xdr:nvCxnSpPr>
        <xdr:cNvPr id="606" name="直線コネクタ 605"/>
        <xdr:cNvCxnSpPr/>
      </xdr:nvCxnSpPr>
      <xdr:spPr>
        <a:xfrm>
          <a:off x="13703300" y="13164111"/>
          <a:ext cx="889000" cy="1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7" name="フローチャート : 判断 606"/>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29136</xdr:rowOff>
    </xdr:from>
    <xdr:ext cx="534377" cy="259045"/>
    <xdr:sp macro="" textlink="">
      <xdr:nvSpPr>
        <xdr:cNvPr id="608" name="テキスト ボックス 607"/>
        <xdr:cNvSpPr txBox="1"/>
      </xdr:nvSpPr>
      <xdr:spPr>
        <a:xfrm>
          <a:off x="14325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110376</xdr:rowOff>
    </xdr:from>
    <xdr:to>
      <xdr:col>19</xdr:col>
      <xdr:colOff>644525</xdr:colOff>
      <xdr:row>76</xdr:row>
      <xdr:rowOff>133911</xdr:rowOff>
    </xdr:to>
    <xdr:cxnSp macro="">
      <xdr:nvCxnSpPr>
        <xdr:cNvPr id="609" name="直線コネクタ 608"/>
        <xdr:cNvCxnSpPr/>
      </xdr:nvCxnSpPr>
      <xdr:spPr>
        <a:xfrm>
          <a:off x="12814300" y="13140576"/>
          <a:ext cx="889000" cy="2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0" name="フローチャート : 判断 609"/>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16032</xdr:rowOff>
    </xdr:from>
    <xdr:ext cx="534377" cy="259045"/>
    <xdr:sp macro="" textlink="">
      <xdr:nvSpPr>
        <xdr:cNvPr id="611" name="テキスト ボックス 610"/>
        <xdr:cNvSpPr txBox="1"/>
      </xdr:nvSpPr>
      <xdr:spPr>
        <a:xfrm>
          <a:off x="13436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2" name="フローチャート : 判断 611"/>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3413</xdr:rowOff>
    </xdr:from>
    <xdr:ext cx="534377" cy="259045"/>
    <xdr:sp macro="" textlink="">
      <xdr:nvSpPr>
        <xdr:cNvPr id="613" name="テキスト ボックス 612"/>
        <xdr:cNvSpPr txBox="1"/>
      </xdr:nvSpPr>
      <xdr:spPr>
        <a:xfrm>
          <a:off x="12547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94210</xdr:rowOff>
    </xdr:from>
    <xdr:to>
      <xdr:col>23</xdr:col>
      <xdr:colOff>568325</xdr:colOff>
      <xdr:row>77</xdr:row>
      <xdr:rowOff>24360</xdr:rowOff>
    </xdr:to>
    <xdr:sp macro="" textlink="">
      <xdr:nvSpPr>
        <xdr:cNvPr id="619" name="円/楕円 618"/>
        <xdr:cNvSpPr/>
      </xdr:nvSpPr>
      <xdr:spPr>
        <a:xfrm>
          <a:off x="16268700" y="1312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72637</xdr:rowOff>
    </xdr:from>
    <xdr:ext cx="534377" cy="259045"/>
    <xdr:sp macro="" textlink="">
      <xdr:nvSpPr>
        <xdr:cNvPr id="620" name="公債費該当値テキスト"/>
        <xdr:cNvSpPr txBox="1"/>
      </xdr:nvSpPr>
      <xdr:spPr>
        <a:xfrm>
          <a:off x="16370300" y="1310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39,071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90855</xdr:rowOff>
    </xdr:from>
    <xdr:to>
      <xdr:col>22</xdr:col>
      <xdr:colOff>415925</xdr:colOff>
      <xdr:row>77</xdr:row>
      <xdr:rowOff>21005</xdr:rowOff>
    </xdr:to>
    <xdr:sp macro="" textlink="">
      <xdr:nvSpPr>
        <xdr:cNvPr id="621" name="円/楕円 620"/>
        <xdr:cNvSpPr/>
      </xdr:nvSpPr>
      <xdr:spPr>
        <a:xfrm>
          <a:off x="15430500" y="1312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12132</xdr:rowOff>
    </xdr:from>
    <xdr:ext cx="534377" cy="259045"/>
    <xdr:sp macro="" textlink="">
      <xdr:nvSpPr>
        <xdr:cNvPr id="622" name="テキスト ボックス 621"/>
        <xdr:cNvSpPr txBox="1"/>
      </xdr:nvSpPr>
      <xdr:spPr>
        <a:xfrm>
          <a:off x="15214111" y="1321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39,658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93238</xdr:rowOff>
    </xdr:from>
    <xdr:to>
      <xdr:col>21</xdr:col>
      <xdr:colOff>212725</xdr:colOff>
      <xdr:row>77</xdr:row>
      <xdr:rowOff>23388</xdr:rowOff>
    </xdr:to>
    <xdr:sp macro="" textlink="">
      <xdr:nvSpPr>
        <xdr:cNvPr id="623" name="円/楕円 622"/>
        <xdr:cNvSpPr/>
      </xdr:nvSpPr>
      <xdr:spPr>
        <a:xfrm>
          <a:off x="14541500" y="1312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14515</xdr:rowOff>
    </xdr:from>
    <xdr:ext cx="534377" cy="259045"/>
    <xdr:sp macro="" textlink="">
      <xdr:nvSpPr>
        <xdr:cNvPr id="624" name="テキスト ボックス 623"/>
        <xdr:cNvSpPr txBox="1"/>
      </xdr:nvSpPr>
      <xdr:spPr>
        <a:xfrm>
          <a:off x="14325111" y="1321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39,241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83111</xdr:rowOff>
    </xdr:from>
    <xdr:to>
      <xdr:col>20</xdr:col>
      <xdr:colOff>9525</xdr:colOff>
      <xdr:row>77</xdr:row>
      <xdr:rowOff>13261</xdr:rowOff>
    </xdr:to>
    <xdr:sp macro="" textlink="">
      <xdr:nvSpPr>
        <xdr:cNvPr id="625" name="円/楕円 624"/>
        <xdr:cNvSpPr/>
      </xdr:nvSpPr>
      <xdr:spPr>
        <a:xfrm>
          <a:off x="13652500" y="1311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4388</xdr:rowOff>
    </xdr:from>
    <xdr:ext cx="534377" cy="259045"/>
    <xdr:sp macro="" textlink="">
      <xdr:nvSpPr>
        <xdr:cNvPr id="626" name="テキスト ボックス 625"/>
        <xdr:cNvSpPr txBox="1"/>
      </xdr:nvSpPr>
      <xdr:spPr>
        <a:xfrm>
          <a:off x="13436111" y="1320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41,013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59576</xdr:rowOff>
    </xdr:from>
    <xdr:to>
      <xdr:col>18</xdr:col>
      <xdr:colOff>492125</xdr:colOff>
      <xdr:row>76</xdr:row>
      <xdr:rowOff>161176</xdr:rowOff>
    </xdr:to>
    <xdr:sp macro="" textlink="">
      <xdr:nvSpPr>
        <xdr:cNvPr id="627" name="円/楕円 626"/>
        <xdr:cNvSpPr/>
      </xdr:nvSpPr>
      <xdr:spPr>
        <a:xfrm>
          <a:off x="12763500" y="1308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152303</xdr:rowOff>
    </xdr:from>
    <xdr:ext cx="534377" cy="259045"/>
    <xdr:sp macro="" textlink="">
      <xdr:nvSpPr>
        <xdr:cNvPr id="628" name="テキスト ボックス 627"/>
        <xdr:cNvSpPr txBox="1"/>
      </xdr:nvSpPr>
      <xdr:spPr>
        <a:xfrm>
          <a:off x="12547111" y="1318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45,131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2" name="テキスト ボックス 64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44" name="テキスト ボックス 64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46" name="テキスト ボックス 64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8" name="テキスト ボックス 64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97961</xdr:rowOff>
    </xdr:from>
    <xdr:to>
      <xdr:col>23</xdr:col>
      <xdr:colOff>516889</xdr:colOff>
      <xdr:row>98</xdr:row>
      <xdr:rowOff>139469</xdr:rowOff>
    </xdr:to>
    <xdr:cxnSp macro="">
      <xdr:nvCxnSpPr>
        <xdr:cNvPr id="650" name="直線コネクタ 649"/>
        <xdr:cNvCxnSpPr/>
      </xdr:nvCxnSpPr>
      <xdr:spPr>
        <a:xfrm flipV="1">
          <a:off x="16317595" y="15699911"/>
          <a:ext cx="1269" cy="124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7329</xdr:rowOff>
    </xdr:from>
    <xdr:ext cx="378565" cy="259045"/>
    <xdr:sp macro="" textlink="">
      <xdr:nvSpPr>
        <xdr:cNvPr id="651" name="積立金最小値テキスト"/>
        <xdr:cNvSpPr txBox="1"/>
      </xdr:nvSpPr>
      <xdr:spPr>
        <a:xfrm>
          <a:off x="16370300"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139469</xdr:rowOff>
    </xdr:from>
    <xdr:to>
      <xdr:col>23</xdr:col>
      <xdr:colOff>606425</xdr:colOff>
      <xdr:row>98</xdr:row>
      <xdr:rowOff>139469</xdr:rowOff>
    </xdr:to>
    <xdr:cxnSp macro="">
      <xdr:nvCxnSpPr>
        <xdr:cNvPr id="652" name="直線コネクタ 651"/>
        <xdr:cNvCxnSpPr/>
      </xdr:nvCxnSpPr>
      <xdr:spPr>
        <a:xfrm>
          <a:off x="16230600" y="1694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44638</xdr:rowOff>
    </xdr:from>
    <xdr:ext cx="690189" cy="259045"/>
    <xdr:sp macro="" textlink="">
      <xdr:nvSpPr>
        <xdr:cNvPr id="653" name="積立金最大値テキスト"/>
        <xdr:cNvSpPr txBox="1"/>
      </xdr:nvSpPr>
      <xdr:spPr>
        <a:xfrm>
          <a:off x="16370300" y="15475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97961</xdr:rowOff>
    </xdr:from>
    <xdr:to>
      <xdr:col>23</xdr:col>
      <xdr:colOff>606425</xdr:colOff>
      <xdr:row>91</xdr:row>
      <xdr:rowOff>97961</xdr:rowOff>
    </xdr:to>
    <xdr:cxnSp macro="">
      <xdr:nvCxnSpPr>
        <xdr:cNvPr id="654" name="直線コネクタ 653"/>
        <xdr:cNvCxnSpPr/>
      </xdr:nvCxnSpPr>
      <xdr:spPr>
        <a:xfrm>
          <a:off x="16230600" y="1569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129786</xdr:rowOff>
    </xdr:from>
    <xdr:to>
      <xdr:col>23</xdr:col>
      <xdr:colOff>517525</xdr:colOff>
      <xdr:row>98</xdr:row>
      <xdr:rowOff>134609</xdr:rowOff>
    </xdr:to>
    <xdr:cxnSp macro="">
      <xdr:nvCxnSpPr>
        <xdr:cNvPr id="655" name="直線コネクタ 654"/>
        <xdr:cNvCxnSpPr/>
      </xdr:nvCxnSpPr>
      <xdr:spPr>
        <a:xfrm>
          <a:off x="15481300" y="16931886"/>
          <a:ext cx="8382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96229</xdr:rowOff>
    </xdr:from>
    <xdr:ext cx="534377" cy="259045"/>
    <xdr:sp macro="" textlink="">
      <xdr:nvSpPr>
        <xdr:cNvPr id="656" name="積立金平均値テキスト"/>
        <xdr:cNvSpPr txBox="1"/>
      </xdr:nvSpPr>
      <xdr:spPr>
        <a:xfrm>
          <a:off x="16370300" y="16726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73352</xdr:rowOff>
    </xdr:from>
    <xdr:to>
      <xdr:col>23</xdr:col>
      <xdr:colOff>568325</xdr:colOff>
      <xdr:row>99</xdr:row>
      <xdr:rowOff>3502</xdr:rowOff>
    </xdr:to>
    <xdr:sp macro="" textlink="">
      <xdr:nvSpPr>
        <xdr:cNvPr id="657" name="フローチャート : 判断 656"/>
        <xdr:cNvSpPr/>
      </xdr:nvSpPr>
      <xdr:spPr>
        <a:xfrm>
          <a:off x="162687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129786</xdr:rowOff>
    </xdr:from>
    <xdr:to>
      <xdr:col>22</xdr:col>
      <xdr:colOff>365125</xdr:colOff>
      <xdr:row>98</xdr:row>
      <xdr:rowOff>136375</xdr:rowOff>
    </xdr:to>
    <xdr:cxnSp macro="">
      <xdr:nvCxnSpPr>
        <xdr:cNvPr id="658" name="直線コネクタ 657"/>
        <xdr:cNvCxnSpPr/>
      </xdr:nvCxnSpPr>
      <xdr:spPr>
        <a:xfrm flipV="1">
          <a:off x="14592300" y="16931886"/>
          <a:ext cx="889000" cy="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70825</xdr:rowOff>
    </xdr:from>
    <xdr:to>
      <xdr:col>22</xdr:col>
      <xdr:colOff>415925</xdr:colOff>
      <xdr:row>99</xdr:row>
      <xdr:rowOff>975</xdr:rowOff>
    </xdr:to>
    <xdr:sp macro="" textlink="">
      <xdr:nvSpPr>
        <xdr:cNvPr id="659" name="フローチャート : 判断 658"/>
        <xdr:cNvSpPr/>
      </xdr:nvSpPr>
      <xdr:spPr>
        <a:xfrm>
          <a:off x="154305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17502</xdr:rowOff>
    </xdr:from>
    <xdr:ext cx="534377" cy="259045"/>
    <xdr:sp macro="" textlink="">
      <xdr:nvSpPr>
        <xdr:cNvPr id="660" name="テキスト ボックス 659"/>
        <xdr:cNvSpPr txBox="1"/>
      </xdr:nvSpPr>
      <xdr:spPr>
        <a:xfrm>
          <a:off x="15214111" y="1664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136319</xdr:rowOff>
    </xdr:from>
    <xdr:to>
      <xdr:col>21</xdr:col>
      <xdr:colOff>161925</xdr:colOff>
      <xdr:row>98</xdr:row>
      <xdr:rowOff>136375</xdr:rowOff>
    </xdr:to>
    <xdr:cxnSp macro="">
      <xdr:nvCxnSpPr>
        <xdr:cNvPr id="661" name="直線コネクタ 660"/>
        <xdr:cNvCxnSpPr/>
      </xdr:nvCxnSpPr>
      <xdr:spPr>
        <a:xfrm>
          <a:off x="13703300" y="16938419"/>
          <a:ext cx="889000" cy="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42239</xdr:rowOff>
    </xdr:from>
    <xdr:to>
      <xdr:col>21</xdr:col>
      <xdr:colOff>212725</xdr:colOff>
      <xdr:row>98</xdr:row>
      <xdr:rowOff>143839</xdr:rowOff>
    </xdr:to>
    <xdr:sp macro="" textlink="">
      <xdr:nvSpPr>
        <xdr:cNvPr id="662" name="フローチャート : 判断 661"/>
        <xdr:cNvSpPr/>
      </xdr:nvSpPr>
      <xdr:spPr>
        <a:xfrm>
          <a:off x="14541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160366</xdr:rowOff>
    </xdr:from>
    <xdr:ext cx="599010" cy="259045"/>
    <xdr:sp macro="" textlink="">
      <xdr:nvSpPr>
        <xdr:cNvPr id="663" name="テキスト ボックス 662"/>
        <xdr:cNvSpPr txBox="1"/>
      </xdr:nvSpPr>
      <xdr:spPr>
        <a:xfrm>
          <a:off x="14292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136319</xdr:rowOff>
    </xdr:from>
    <xdr:to>
      <xdr:col>19</xdr:col>
      <xdr:colOff>644525</xdr:colOff>
      <xdr:row>98</xdr:row>
      <xdr:rowOff>138987</xdr:rowOff>
    </xdr:to>
    <xdr:cxnSp macro="">
      <xdr:nvCxnSpPr>
        <xdr:cNvPr id="664" name="直線コネクタ 663"/>
        <xdr:cNvCxnSpPr/>
      </xdr:nvCxnSpPr>
      <xdr:spPr>
        <a:xfrm flipV="1">
          <a:off x="12814300" y="16938419"/>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70188</xdr:rowOff>
    </xdr:from>
    <xdr:to>
      <xdr:col>20</xdr:col>
      <xdr:colOff>9525</xdr:colOff>
      <xdr:row>99</xdr:row>
      <xdr:rowOff>338</xdr:rowOff>
    </xdr:to>
    <xdr:sp macro="" textlink="">
      <xdr:nvSpPr>
        <xdr:cNvPr id="665" name="フローチャート : 判断 664"/>
        <xdr:cNvSpPr/>
      </xdr:nvSpPr>
      <xdr:spPr>
        <a:xfrm>
          <a:off x="13652500" y="1687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16865</xdr:rowOff>
    </xdr:from>
    <xdr:ext cx="534377" cy="259045"/>
    <xdr:sp macro="" textlink="">
      <xdr:nvSpPr>
        <xdr:cNvPr id="666" name="テキスト ボックス 665"/>
        <xdr:cNvSpPr txBox="1"/>
      </xdr:nvSpPr>
      <xdr:spPr>
        <a:xfrm>
          <a:off x="13436111" y="1664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70439</xdr:rowOff>
    </xdr:from>
    <xdr:to>
      <xdr:col>18</xdr:col>
      <xdr:colOff>492125</xdr:colOff>
      <xdr:row>99</xdr:row>
      <xdr:rowOff>589</xdr:rowOff>
    </xdr:to>
    <xdr:sp macro="" textlink="">
      <xdr:nvSpPr>
        <xdr:cNvPr id="667" name="フローチャート : 判断 666"/>
        <xdr:cNvSpPr/>
      </xdr:nvSpPr>
      <xdr:spPr>
        <a:xfrm>
          <a:off x="12763500" y="1687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17116</xdr:rowOff>
    </xdr:from>
    <xdr:ext cx="534377" cy="259045"/>
    <xdr:sp macro="" textlink="">
      <xdr:nvSpPr>
        <xdr:cNvPr id="668" name="テキスト ボックス 667"/>
        <xdr:cNvSpPr txBox="1"/>
      </xdr:nvSpPr>
      <xdr:spPr>
        <a:xfrm>
          <a:off x="12547111" y="1664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83809</xdr:rowOff>
    </xdr:from>
    <xdr:to>
      <xdr:col>23</xdr:col>
      <xdr:colOff>568325</xdr:colOff>
      <xdr:row>99</xdr:row>
      <xdr:rowOff>13959</xdr:rowOff>
    </xdr:to>
    <xdr:sp macro="" textlink="">
      <xdr:nvSpPr>
        <xdr:cNvPr id="674" name="円/楕円 673"/>
        <xdr:cNvSpPr/>
      </xdr:nvSpPr>
      <xdr:spPr>
        <a:xfrm>
          <a:off x="16268700" y="1688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51778</xdr:rowOff>
    </xdr:from>
    <xdr:ext cx="534377" cy="259045"/>
    <xdr:sp macro="" textlink="">
      <xdr:nvSpPr>
        <xdr:cNvPr id="675" name="積立金該当値テキスト"/>
        <xdr:cNvSpPr txBox="1"/>
      </xdr:nvSpPr>
      <xdr:spPr>
        <a:xfrm>
          <a:off x="16370300" y="1685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11,134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78986</xdr:rowOff>
    </xdr:from>
    <xdr:to>
      <xdr:col>22</xdr:col>
      <xdr:colOff>415925</xdr:colOff>
      <xdr:row>99</xdr:row>
      <xdr:rowOff>9136</xdr:rowOff>
    </xdr:to>
    <xdr:sp macro="" textlink="">
      <xdr:nvSpPr>
        <xdr:cNvPr id="676" name="円/楕円 675"/>
        <xdr:cNvSpPr/>
      </xdr:nvSpPr>
      <xdr:spPr>
        <a:xfrm>
          <a:off x="15430500" y="1688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263</xdr:rowOff>
    </xdr:from>
    <xdr:ext cx="534377" cy="259045"/>
    <xdr:sp macro="" textlink="">
      <xdr:nvSpPr>
        <xdr:cNvPr id="677" name="テキスト ボックス 676"/>
        <xdr:cNvSpPr txBox="1"/>
      </xdr:nvSpPr>
      <xdr:spPr>
        <a:xfrm>
          <a:off x="15214111" y="1697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21,686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85575</xdr:rowOff>
    </xdr:from>
    <xdr:to>
      <xdr:col>21</xdr:col>
      <xdr:colOff>212725</xdr:colOff>
      <xdr:row>99</xdr:row>
      <xdr:rowOff>15725</xdr:rowOff>
    </xdr:to>
    <xdr:sp macro="" textlink="">
      <xdr:nvSpPr>
        <xdr:cNvPr id="678" name="円/楕円 677"/>
        <xdr:cNvSpPr/>
      </xdr:nvSpPr>
      <xdr:spPr>
        <a:xfrm>
          <a:off x="14541500" y="1688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6852</xdr:rowOff>
    </xdr:from>
    <xdr:ext cx="469744" cy="259045"/>
    <xdr:sp macro="" textlink="">
      <xdr:nvSpPr>
        <xdr:cNvPr id="679" name="テキスト ボックス 678"/>
        <xdr:cNvSpPr txBox="1"/>
      </xdr:nvSpPr>
      <xdr:spPr>
        <a:xfrm>
          <a:off x="14357427" y="1698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85519</xdr:rowOff>
    </xdr:from>
    <xdr:to>
      <xdr:col>20</xdr:col>
      <xdr:colOff>9525</xdr:colOff>
      <xdr:row>99</xdr:row>
      <xdr:rowOff>15669</xdr:rowOff>
    </xdr:to>
    <xdr:sp macro="" textlink="">
      <xdr:nvSpPr>
        <xdr:cNvPr id="680" name="円/楕円 679"/>
        <xdr:cNvSpPr/>
      </xdr:nvSpPr>
      <xdr:spPr>
        <a:xfrm>
          <a:off x="13652500" y="1688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6796</xdr:rowOff>
    </xdr:from>
    <xdr:ext cx="469744" cy="259045"/>
    <xdr:sp macro="" textlink="">
      <xdr:nvSpPr>
        <xdr:cNvPr id="681" name="テキスト ボックス 680"/>
        <xdr:cNvSpPr txBox="1"/>
      </xdr:nvSpPr>
      <xdr:spPr>
        <a:xfrm>
          <a:off x="13468427" y="1698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88187</xdr:rowOff>
    </xdr:from>
    <xdr:to>
      <xdr:col>18</xdr:col>
      <xdr:colOff>492125</xdr:colOff>
      <xdr:row>99</xdr:row>
      <xdr:rowOff>18337</xdr:rowOff>
    </xdr:to>
    <xdr:sp macro="" textlink="">
      <xdr:nvSpPr>
        <xdr:cNvPr id="682" name="円/楕円 681"/>
        <xdr:cNvSpPr/>
      </xdr:nvSpPr>
      <xdr:spPr>
        <a:xfrm>
          <a:off x="12763500" y="168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9464</xdr:rowOff>
    </xdr:from>
    <xdr:ext cx="469744" cy="259045"/>
    <xdr:sp macro="" textlink="">
      <xdr:nvSpPr>
        <xdr:cNvPr id="683" name="テキスト ボックス 682"/>
        <xdr:cNvSpPr txBox="1"/>
      </xdr:nvSpPr>
      <xdr:spPr>
        <a:xfrm>
          <a:off x="12579427" y="1698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4" name="直線コネクタ 69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5" name="テキスト ボックス 69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6" name="直線コネクタ 69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7" name="テキスト ボックス 69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8" name="直線コネクタ 69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9" name="テキスト ボックス 69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0" name="直線コネクタ 69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1" name="テキスト ボックス 70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05" name="直線コネクタ 704"/>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7" name="直線コネクタ 70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08" name="投資及び出資金最大値テキスト"/>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09" name="直線コネクタ 708"/>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0" name="直線コネクタ 70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1317</xdr:rowOff>
    </xdr:from>
    <xdr:ext cx="469744" cy="259045"/>
    <xdr:sp macro="" textlink="">
      <xdr:nvSpPr>
        <xdr:cNvPr id="711" name="投資及び出資金平均値テキスト"/>
        <xdr:cNvSpPr txBox="1"/>
      </xdr:nvSpPr>
      <xdr:spPr>
        <a:xfrm>
          <a:off x="22212300" y="6344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2" name="フローチャート : 判断 711"/>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3" name="直線コネクタ 71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156108</xdr:rowOff>
    </xdr:from>
    <xdr:to>
      <xdr:col>31</xdr:col>
      <xdr:colOff>85725</xdr:colOff>
      <xdr:row>38</xdr:row>
      <xdr:rowOff>86258</xdr:rowOff>
    </xdr:to>
    <xdr:sp macro="" textlink="">
      <xdr:nvSpPr>
        <xdr:cNvPr id="714" name="フローチャート : 判断 713"/>
        <xdr:cNvSpPr/>
      </xdr:nvSpPr>
      <xdr:spPr>
        <a:xfrm>
          <a:off x="21272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102785</xdr:rowOff>
    </xdr:from>
    <xdr:ext cx="469744" cy="259045"/>
    <xdr:sp macro="" textlink="">
      <xdr:nvSpPr>
        <xdr:cNvPr id="715" name="テキスト ボックス 714"/>
        <xdr:cNvSpPr txBox="1"/>
      </xdr:nvSpPr>
      <xdr:spPr>
        <a:xfrm>
          <a:off x="21088427"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16" name="直線コネクタ 71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38151</xdr:rowOff>
    </xdr:from>
    <xdr:to>
      <xdr:col>29</xdr:col>
      <xdr:colOff>568325</xdr:colOff>
      <xdr:row>38</xdr:row>
      <xdr:rowOff>139751</xdr:rowOff>
    </xdr:to>
    <xdr:sp macro="" textlink="">
      <xdr:nvSpPr>
        <xdr:cNvPr id="717" name="フローチャート : 判断 716"/>
        <xdr:cNvSpPr/>
      </xdr:nvSpPr>
      <xdr:spPr>
        <a:xfrm>
          <a:off x="20383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156278</xdr:rowOff>
    </xdr:from>
    <xdr:ext cx="469744" cy="259045"/>
    <xdr:sp macro="" textlink="">
      <xdr:nvSpPr>
        <xdr:cNvPr id="718" name="テキスト ボックス 717"/>
        <xdr:cNvSpPr txBox="1"/>
      </xdr:nvSpPr>
      <xdr:spPr>
        <a:xfrm>
          <a:off x="20199427"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19" name="直線コネクタ 71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16342</xdr:rowOff>
    </xdr:from>
    <xdr:to>
      <xdr:col>28</xdr:col>
      <xdr:colOff>365125</xdr:colOff>
      <xdr:row>38</xdr:row>
      <xdr:rowOff>117942</xdr:rowOff>
    </xdr:to>
    <xdr:sp macro="" textlink="">
      <xdr:nvSpPr>
        <xdr:cNvPr id="720" name="フローチャート : 判断 719"/>
        <xdr:cNvSpPr/>
      </xdr:nvSpPr>
      <xdr:spPr>
        <a:xfrm>
          <a:off x="19494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134469</xdr:rowOff>
    </xdr:from>
    <xdr:ext cx="469744" cy="259045"/>
    <xdr:sp macro="" textlink="">
      <xdr:nvSpPr>
        <xdr:cNvPr id="721" name="テキスト ボックス 720"/>
        <xdr:cNvSpPr txBox="1"/>
      </xdr:nvSpPr>
      <xdr:spPr>
        <a:xfrm>
          <a:off x="19310427"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28321</xdr:rowOff>
    </xdr:from>
    <xdr:to>
      <xdr:col>27</xdr:col>
      <xdr:colOff>161925</xdr:colOff>
      <xdr:row>38</xdr:row>
      <xdr:rowOff>129921</xdr:rowOff>
    </xdr:to>
    <xdr:sp macro="" textlink="">
      <xdr:nvSpPr>
        <xdr:cNvPr id="722" name="フローチャート : 判断 721"/>
        <xdr:cNvSpPr/>
      </xdr:nvSpPr>
      <xdr:spPr>
        <a:xfrm>
          <a:off x="18605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146448</xdr:rowOff>
    </xdr:from>
    <xdr:ext cx="469744" cy="259045"/>
    <xdr:sp macro="" textlink="">
      <xdr:nvSpPr>
        <xdr:cNvPr id="723" name="テキスト ボックス 722"/>
        <xdr:cNvSpPr txBox="1"/>
      </xdr:nvSpPr>
      <xdr:spPr>
        <a:xfrm>
          <a:off x="18421427"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29" name="円/楕円 72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1" name="円/楕円 73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2" name="テキスト ボックス 73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3" name="円/楕円 73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4" name="テキスト ボックス 73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5" name="円/楕円 73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6" name="テキスト ボックス 73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37" name="円/楕円 73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38" name="テキスト ボックス 73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9" name="直線コネクタ 74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0" name="テキスト ボックス 74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1" name="直線コネクタ 75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2" name="テキスト ボックス 751"/>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3" name="直線コネクタ 75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4" name="テキスト ボックス 753"/>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5" name="直線コネクタ 75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56" name="テキスト ボックス 755"/>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7" name="直線コネクタ 75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8" name="テキスト ボックス 757"/>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0" name="テキスト ボックス 75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2" name="直線コネクタ 761"/>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3" name="貸付金最小値テキスト"/>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4" name="直線コネクタ 76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65" name="貸付金最大値テキスト"/>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66" name="直線コネクタ 765"/>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44259</xdr:rowOff>
    </xdr:from>
    <xdr:to>
      <xdr:col>32</xdr:col>
      <xdr:colOff>187325</xdr:colOff>
      <xdr:row>59</xdr:row>
      <xdr:rowOff>44420</xdr:rowOff>
    </xdr:to>
    <xdr:cxnSp macro="">
      <xdr:nvCxnSpPr>
        <xdr:cNvPr id="767" name="直線コネクタ 766"/>
        <xdr:cNvCxnSpPr/>
      </xdr:nvCxnSpPr>
      <xdr:spPr>
        <a:xfrm>
          <a:off x="21323300" y="10159809"/>
          <a:ext cx="838200" cy="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2872</xdr:rowOff>
    </xdr:from>
    <xdr:ext cx="469744" cy="259045"/>
    <xdr:sp macro="" textlink="">
      <xdr:nvSpPr>
        <xdr:cNvPr id="768" name="貸付金平均値テキスト"/>
        <xdr:cNvSpPr txBox="1"/>
      </xdr:nvSpPr>
      <xdr:spPr>
        <a:xfrm>
          <a:off x="22212300" y="9946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69" name="フローチャート : 判断 768"/>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44259</xdr:rowOff>
    </xdr:from>
    <xdr:to>
      <xdr:col>31</xdr:col>
      <xdr:colOff>34925</xdr:colOff>
      <xdr:row>59</xdr:row>
      <xdr:rowOff>44343</xdr:rowOff>
    </xdr:to>
    <xdr:cxnSp macro="">
      <xdr:nvCxnSpPr>
        <xdr:cNvPr id="770" name="直線コネクタ 769"/>
        <xdr:cNvCxnSpPr/>
      </xdr:nvCxnSpPr>
      <xdr:spPr>
        <a:xfrm flipV="1">
          <a:off x="20434300" y="10159809"/>
          <a:ext cx="8890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149529</xdr:rowOff>
    </xdr:from>
    <xdr:to>
      <xdr:col>31</xdr:col>
      <xdr:colOff>85725</xdr:colOff>
      <xdr:row>59</xdr:row>
      <xdr:rowOff>79679</xdr:rowOff>
    </xdr:to>
    <xdr:sp macro="" textlink="">
      <xdr:nvSpPr>
        <xdr:cNvPr id="771" name="フローチャート : 判断 770"/>
        <xdr:cNvSpPr/>
      </xdr:nvSpPr>
      <xdr:spPr>
        <a:xfrm>
          <a:off x="21272500" y="100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96206</xdr:rowOff>
    </xdr:from>
    <xdr:ext cx="469744" cy="259045"/>
    <xdr:sp macro="" textlink="">
      <xdr:nvSpPr>
        <xdr:cNvPr id="772" name="テキスト ボックス 771"/>
        <xdr:cNvSpPr txBox="1"/>
      </xdr:nvSpPr>
      <xdr:spPr>
        <a:xfrm>
          <a:off x="21088427" y="98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44343</xdr:rowOff>
    </xdr:from>
    <xdr:to>
      <xdr:col>29</xdr:col>
      <xdr:colOff>517525</xdr:colOff>
      <xdr:row>59</xdr:row>
      <xdr:rowOff>44420</xdr:rowOff>
    </xdr:to>
    <xdr:cxnSp macro="">
      <xdr:nvCxnSpPr>
        <xdr:cNvPr id="773" name="直線コネクタ 772"/>
        <xdr:cNvCxnSpPr/>
      </xdr:nvCxnSpPr>
      <xdr:spPr>
        <a:xfrm flipV="1">
          <a:off x="19545300" y="10159893"/>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154032</xdr:rowOff>
    </xdr:from>
    <xdr:to>
      <xdr:col>29</xdr:col>
      <xdr:colOff>568325</xdr:colOff>
      <xdr:row>59</xdr:row>
      <xdr:rowOff>84182</xdr:rowOff>
    </xdr:to>
    <xdr:sp macro="" textlink="">
      <xdr:nvSpPr>
        <xdr:cNvPr id="774" name="フローチャート : 判断 773"/>
        <xdr:cNvSpPr/>
      </xdr:nvSpPr>
      <xdr:spPr>
        <a:xfrm>
          <a:off x="20383500" y="100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100709</xdr:rowOff>
    </xdr:from>
    <xdr:ext cx="469744" cy="259045"/>
    <xdr:sp macro="" textlink="">
      <xdr:nvSpPr>
        <xdr:cNvPr id="775" name="テキスト ボックス 774"/>
        <xdr:cNvSpPr txBox="1"/>
      </xdr:nvSpPr>
      <xdr:spPr>
        <a:xfrm>
          <a:off x="20199427" y="98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44271</xdr:rowOff>
    </xdr:from>
    <xdr:to>
      <xdr:col>28</xdr:col>
      <xdr:colOff>314325</xdr:colOff>
      <xdr:row>59</xdr:row>
      <xdr:rowOff>44420</xdr:rowOff>
    </xdr:to>
    <xdr:cxnSp macro="">
      <xdr:nvCxnSpPr>
        <xdr:cNvPr id="776" name="直線コネクタ 775"/>
        <xdr:cNvCxnSpPr/>
      </xdr:nvCxnSpPr>
      <xdr:spPr>
        <a:xfrm>
          <a:off x="18656300" y="10159821"/>
          <a:ext cx="889000" cy="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153884</xdr:rowOff>
    </xdr:from>
    <xdr:to>
      <xdr:col>28</xdr:col>
      <xdr:colOff>365125</xdr:colOff>
      <xdr:row>59</xdr:row>
      <xdr:rowOff>84034</xdr:rowOff>
    </xdr:to>
    <xdr:sp macro="" textlink="">
      <xdr:nvSpPr>
        <xdr:cNvPr id="777" name="フローチャート : 判断 776"/>
        <xdr:cNvSpPr/>
      </xdr:nvSpPr>
      <xdr:spPr>
        <a:xfrm>
          <a:off x="19494500" y="100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100561</xdr:rowOff>
    </xdr:from>
    <xdr:ext cx="469744" cy="259045"/>
    <xdr:sp macro="" textlink="">
      <xdr:nvSpPr>
        <xdr:cNvPr id="778" name="テキスト ボックス 777"/>
        <xdr:cNvSpPr txBox="1"/>
      </xdr:nvSpPr>
      <xdr:spPr>
        <a:xfrm>
          <a:off x="19310427" y="987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152440</xdr:rowOff>
    </xdr:from>
    <xdr:to>
      <xdr:col>27</xdr:col>
      <xdr:colOff>161925</xdr:colOff>
      <xdr:row>59</xdr:row>
      <xdr:rowOff>82590</xdr:rowOff>
    </xdr:to>
    <xdr:sp macro="" textlink="">
      <xdr:nvSpPr>
        <xdr:cNvPr id="779" name="フローチャート : 判断 778"/>
        <xdr:cNvSpPr/>
      </xdr:nvSpPr>
      <xdr:spPr>
        <a:xfrm>
          <a:off x="18605500" y="100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99117</xdr:rowOff>
    </xdr:from>
    <xdr:ext cx="469744" cy="259045"/>
    <xdr:sp macro="" textlink="">
      <xdr:nvSpPr>
        <xdr:cNvPr id="780" name="テキスト ボックス 779"/>
        <xdr:cNvSpPr txBox="1"/>
      </xdr:nvSpPr>
      <xdr:spPr>
        <a:xfrm>
          <a:off x="18421427" y="987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165070</xdr:rowOff>
    </xdr:from>
    <xdr:to>
      <xdr:col>32</xdr:col>
      <xdr:colOff>238125</xdr:colOff>
      <xdr:row>59</xdr:row>
      <xdr:rowOff>95220</xdr:rowOff>
    </xdr:to>
    <xdr:sp macro="" textlink="">
      <xdr:nvSpPr>
        <xdr:cNvPr id="786" name="円/楕円 785"/>
        <xdr:cNvSpPr/>
      </xdr:nvSpPr>
      <xdr:spPr>
        <a:xfrm>
          <a:off x="22110700" y="1010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129872</xdr:rowOff>
    </xdr:from>
    <xdr:ext cx="249299" cy="259045"/>
    <xdr:sp macro="" textlink="">
      <xdr:nvSpPr>
        <xdr:cNvPr id="787" name="貸付金該当値テキスト"/>
        <xdr:cNvSpPr txBox="1"/>
      </xdr:nvSpPr>
      <xdr:spPr>
        <a:xfrm>
          <a:off x="22212300" y="10073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164909</xdr:rowOff>
    </xdr:from>
    <xdr:to>
      <xdr:col>31</xdr:col>
      <xdr:colOff>85725</xdr:colOff>
      <xdr:row>59</xdr:row>
      <xdr:rowOff>95059</xdr:rowOff>
    </xdr:to>
    <xdr:sp macro="" textlink="">
      <xdr:nvSpPr>
        <xdr:cNvPr id="788" name="円/楕円 787"/>
        <xdr:cNvSpPr/>
      </xdr:nvSpPr>
      <xdr:spPr>
        <a:xfrm>
          <a:off x="21272500" y="1010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86186</xdr:rowOff>
    </xdr:from>
    <xdr:ext cx="313932" cy="259045"/>
    <xdr:sp macro="" textlink="">
      <xdr:nvSpPr>
        <xdr:cNvPr id="789" name="テキスト ボックス 788"/>
        <xdr:cNvSpPr txBox="1"/>
      </xdr:nvSpPr>
      <xdr:spPr>
        <a:xfrm>
          <a:off x="21166333" y="10201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164993</xdr:rowOff>
    </xdr:from>
    <xdr:to>
      <xdr:col>29</xdr:col>
      <xdr:colOff>568325</xdr:colOff>
      <xdr:row>59</xdr:row>
      <xdr:rowOff>95143</xdr:rowOff>
    </xdr:to>
    <xdr:sp macro="" textlink="">
      <xdr:nvSpPr>
        <xdr:cNvPr id="790" name="円/楕円 789"/>
        <xdr:cNvSpPr/>
      </xdr:nvSpPr>
      <xdr:spPr>
        <a:xfrm>
          <a:off x="20383500" y="1010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86270</xdr:rowOff>
    </xdr:from>
    <xdr:ext cx="313932" cy="259045"/>
    <xdr:sp macro="" textlink="">
      <xdr:nvSpPr>
        <xdr:cNvPr id="791" name="テキスト ボックス 790"/>
        <xdr:cNvSpPr txBox="1"/>
      </xdr:nvSpPr>
      <xdr:spPr>
        <a:xfrm>
          <a:off x="20277333" y="102018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165070</xdr:rowOff>
    </xdr:from>
    <xdr:to>
      <xdr:col>28</xdr:col>
      <xdr:colOff>365125</xdr:colOff>
      <xdr:row>59</xdr:row>
      <xdr:rowOff>95220</xdr:rowOff>
    </xdr:to>
    <xdr:sp macro="" textlink="">
      <xdr:nvSpPr>
        <xdr:cNvPr id="792" name="円/楕円 791"/>
        <xdr:cNvSpPr/>
      </xdr:nvSpPr>
      <xdr:spPr>
        <a:xfrm>
          <a:off x="19494500" y="1010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86347</xdr:rowOff>
    </xdr:from>
    <xdr:ext cx="249299" cy="259045"/>
    <xdr:sp macro="" textlink="">
      <xdr:nvSpPr>
        <xdr:cNvPr id="793" name="テキスト ボックス 792"/>
        <xdr:cNvSpPr txBox="1"/>
      </xdr:nvSpPr>
      <xdr:spPr>
        <a:xfrm>
          <a:off x="19420649" y="10201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164921</xdr:rowOff>
    </xdr:from>
    <xdr:to>
      <xdr:col>27</xdr:col>
      <xdr:colOff>161925</xdr:colOff>
      <xdr:row>59</xdr:row>
      <xdr:rowOff>95071</xdr:rowOff>
    </xdr:to>
    <xdr:sp macro="" textlink="">
      <xdr:nvSpPr>
        <xdr:cNvPr id="794" name="円/楕円 793"/>
        <xdr:cNvSpPr/>
      </xdr:nvSpPr>
      <xdr:spPr>
        <a:xfrm>
          <a:off x="18605500" y="1010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86198</xdr:rowOff>
    </xdr:from>
    <xdr:ext cx="313932" cy="259045"/>
    <xdr:sp macro="" textlink="">
      <xdr:nvSpPr>
        <xdr:cNvPr id="795" name="テキスト ボックス 794"/>
        <xdr:cNvSpPr txBox="1"/>
      </xdr:nvSpPr>
      <xdr:spPr>
        <a:xfrm>
          <a:off x="18499333" y="102017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6" name="テキスト ボックス 80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7" name="直線コネクタ 80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8" name="テキスト ボックス 80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9" name="直線コネクタ 80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0" name="テキスト ボックス 80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1" name="直線コネクタ 81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2" name="テキスト ボックス 81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3" name="直線コネクタ 81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14" name="テキスト ボックス 813"/>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5" name="直線コネクタ 81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6" name="テキスト ボックス 81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7" name="直線コネクタ 81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8" name="テキスト ボックス 81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18031</xdr:rowOff>
    </xdr:from>
    <xdr:to>
      <xdr:col>32</xdr:col>
      <xdr:colOff>186689</xdr:colOff>
      <xdr:row>79</xdr:row>
      <xdr:rowOff>115653</xdr:rowOff>
    </xdr:to>
    <xdr:cxnSp macro="">
      <xdr:nvCxnSpPr>
        <xdr:cNvPr id="822" name="直線コネクタ 821"/>
        <xdr:cNvCxnSpPr/>
      </xdr:nvCxnSpPr>
      <xdr:spPr>
        <a:xfrm flipV="1">
          <a:off x="22159595" y="12190981"/>
          <a:ext cx="1269" cy="146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119480</xdr:rowOff>
    </xdr:from>
    <xdr:ext cx="534377" cy="259045"/>
    <xdr:sp macro="" textlink="">
      <xdr:nvSpPr>
        <xdr:cNvPr id="823" name="繰出金最小値テキスト"/>
        <xdr:cNvSpPr txBox="1"/>
      </xdr:nvSpPr>
      <xdr:spPr>
        <a:xfrm>
          <a:off x="22212300" y="13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115653</xdr:rowOff>
    </xdr:from>
    <xdr:to>
      <xdr:col>32</xdr:col>
      <xdr:colOff>276225</xdr:colOff>
      <xdr:row>79</xdr:row>
      <xdr:rowOff>115653</xdr:rowOff>
    </xdr:to>
    <xdr:cxnSp macro="">
      <xdr:nvCxnSpPr>
        <xdr:cNvPr id="824" name="直線コネクタ 823"/>
        <xdr:cNvCxnSpPr/>
      </xdr:nvCxnSpPr>
      <xdr:spPr>
        <a:xfrm>
          <a:off x="22072600" y="1366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136158</xdr:rowOff>
    </xdr:from>
    <xdr:ext cx="599010" cy="259045"/>
    <xdr:sp macro="" textlink="">
      <xdr:nvSpPr>
        <xdr:cNvPr id="825" name="繰出金最大値テキスト"/>
        <xdr:cNvSpPr txBox="1"/>
      </xdr:nvSpPr>
      <xdr:spPr>
        <a:xfrm>
          <a:off x="22212300" y="119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18031</xdr:rowOff>
    </xdr:from>
    <xdr:to>
      <xdr:col>32</xdr:col>
      <xdr:colOff>276225</xdr:colOff>
      <xdr:row>71</xdr:row>
      <xdr:rowOff>18031</xdr:rowOff>
    </xdr:to>
    <xdr:cxnSp macro="">
      <xdr:nvCxnSpPr>
        <xdr:cNvPr id="826" name="直線コネクタ 825"/>
        <xdr:cNvCxnSpPr/>
      </xdr:nvCxnSpPr>
      <xdr:spPr>
        <a:xfrm>
          <a:off x="22072600" y="1219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123916</xdr:rowOff>
    </xdr:from>
    <xdr:to>
      <xdr:col>32</xdr:col>
      <xdr:colOff>187325</xdr:colOff>
      <xdr:row>77</xdr:row>
      <xdr:rowOff>139711</xdr:rowOff>
    </xdr:to>
    <xdr:cxnSp macro="">
      <xdr:nvCxnSpPr>
        <xdr:cNvPr id="827" name="直線コネクタ 826"/>
        <xdr:cNvCxnSpPr/>
      </xdr:nvCxnSpPr>
      <xdr:spPr>
        <a:xfrm flipV="1">
          <a:off x="21323300" y="13325566"/>
          <a:ext cx="838200" cy="1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103961</xdr:rowOff>
    </xdr:from>
    <xdr:ext cx="534377" cy="259045"/>
    <xdr:sp macro="" textlink="">
      <xdr:nvSpPr>
        <xdr:cNvPr id="828" name="繰出金平均値テキスト"/>
        <xdr:cNvSpPr txBox="1"/>
      </xdr:nvSpPr>
      <xdr:spPr>
        <a:xfrm>
          <a:off x="22212300" y="12962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81083</xdr:rowOff>
    </xdr:from>
    <xdr:to>
      <xdr:col>32</xdr:col>
      <xdr:colOff>238125</xdr:colOff>
      <xdr:row>77</xdr:row>
      <xdr:rowOff>11233</xdr:rowOff>
    </xdr:to>
    <xdr:sp macro="" textlink="">
      <xdr:nvSpPr>
        <xdr:cNvPr id="829" name="フローチャート : 判断 828"/>
        <xdr:cNvSpPr/>
      </xdr:nvSpPr>
      <xdr:spPr>
        <a:xfrm>
          <a:off x="221107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139711</xdr:rowOff>
    </xdr:from>
    <xdr:to>
      <xdr:col>31</xdr:col>
      <xdr:colOff>34925</xdr:colOff>
      <xdr:row>77</xdr:row>
      <xdr:rowOff>145425</xdr:rowOff>
    </xdr:to>
    <xdr:cxnSp macro="">
      <xdr:nvCxnSpPr>
        <xdr:cNvPr id="830" name="直線コネクタ 829"/>
        <xdr:cNvCxnSpPr/>
      </xdr:nvCxnSpPr>
      <xdr:spPr>
        <a:xfrm flipV="1">
          <a:off x="20434300" y="1334136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88215</xdr:rowOff>
    </xdr:from>
    <xdr:to>
      <xdr:col>31</xdr:col>
      <xdr:colOff>85725</xdr:colOff>
      <xdr:row>77</xdr:row>
      <xdr:rowOff>18365</xdr:rowOff>
    </xdr:to>
    <xdr:sp macro="" textlink="">
      <xdr:nvSpPr>
        <xdr:cNvPr id="831" name="フローチャート : 判断 830"/>
        <xdr:cNvSpPr/>
      </xdr:nvSpPr>
      <xdr:spPr>
        <a:xfrm>
          <a:off x="21272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34891</xdr:rowOff>
    </xdr:from>
    <xdr:ext cx="534377" cy="259045"/>
    <xdr:sp macro="" textlink="">
      <xdr:nvSpPr>
        <xdr:cNvPr id="832" name="テキスト ボックス 831"/>
        <xdr:cNvSpPr txBox="1"/>
      </xdr:nvSpPr>
      <xdr:spPr>
        <a:xfrm>
          <a:off x="21056111" y="1289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139308</xdr:rowOff>
    </xdr:from>
    <xdr:to>
      <xdr:col>29</xdr:col>
      <xdr:colOff>517525</xdr:colOff>
      <xdr:row>77</xdr:row>
      <xdr:rowOff>145425</xdr:rowOff>
    </xdr:to>
    <xdr:cxnSp macro="">
      <xdr:nvCxnSpPr>
        <xdr:cNvPr id="833" name="直線コネクタ 832"/>
        <xdr:cNvCxnSpPr/>
      </xdr:nvCxnSpPr>
      <xdr:spPr>
        <a:xfrm>
          <a:off x="19545300" y="13340958"/>
          <a:ext cx="889000" cy="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125149</xdr:rowOff>
    </xdr:from>
    <xdr:to>
      <xdr:col>29</xdr:col>
      <xdr:colOff>568325</xdr:colOff>
      <xdr:row>77</xdr:row>
      <xdr:rowOff>55299</xdr:rowOff>
    </xdr:to>
    <xdr:sp macro="" textlink="">
      <xdr:nvSpPr>
        <xdr:cNvPr id="834" name="フローチャート : 判断 833"/>
        <xdr:cNvSpPr/>
      </xdr:nvSpPr>
      <xdr:spPr>
        <a:xfrm>
          <a:off x="20383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71827</xdr:rowOff>
    </xdr:from>
    <xdr:ext cx="534377" cy="259045"/>
    <xdr:sp macro="" textlink="">
      <xdr:nvSpPr>
        <xdr:cNvPr id="835" name="テキスト ボックス 834"/>
        <xdr:cNvSpPr txBox="1"/>
      </xdr:nvSpPr>
      <xdr:spPr>
        <a:xfrm>
          <a:off x="20167111" y="1293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139308</xdr:rowOff>
    </xdr:from>
    <xdr:to>
      <xdr:col>28</xdr:col>
      <xdr:colOff>314325</xdr:colOff>
      <xdr:row>78</xdr:row>
      <xdr:rowOff>8821</xdr:rowOff>
    </xdr:to>
    <xdr:cxnSp macro="">
      <xdr:nvCxnSpPr>
        <xdr:cNvPr id="836" name="直線コネクタ 835"/>
        <xdr:cNvCxnSpPr/>
      </xdr:nvCxnSpPr>
      <xdr:spPr>
        <a:xfrm flipV="1">
          <a:off x="18656300" y="13340958"/>
          <a:ext cx="889000" cy="4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149893</xdr:rowOff>
    </xdr:from>
    <xdr:to>
      <xdr:col>28</xdr:col>
      <xdr:colOff>365125</xdr:colOff>
      <xdr:row>77</xdr:row>
      <xdr:rowOff>80043</xdr:rowOff>
    </xdr:to>
    <xdr:sp macro="" textlink="">
      <xdr:nvSpPr>
        <xdr:cNvPr id="837" name="フローチャート : 判断 836"/>
        <xdr:cNvSpPr/>
      </xdr:nvSpPr>
      <xdr:spPr>
        <a:xfrm>
          <a:off x="19494500" y="1318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96569</xdr:rowOff>
    </xdr:from>
    <xdr:ext cx="534377" cy="259045"/>
    <xdr:sp macro="" textlink="">
      <xdr:nvSpPr>
        <xdr:cNvPr id="838" name="テキスト ボックス 837"/>
        <xdr:cNvSpPr txBox="1"/>
      </xdr:nvSpPr>
      <xdr:spPr>
        <a:xfrm>
          <a:off x="19278111" y="1295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159113</xdr:rowOff>
    </xdr:from>
    <xdr:to>
      <xdr:col>27</xdr:col>
      <xdr:colOff>161925</xdr:colOff>
      <xdr:row>77</xdr:row>
      <xdr:rowOff>89263</xdr:rowOff>
    </xdr:to>
    <xdr:sp macro="" textlink="">
      <xdr:nvSpPr>
        <xdr:cNvPr id="839" name="フローチャート : 判断 838"/>
        <xdr:cNvSpPr/>
      </xdr:nvSpPr>
      <xdr:spPr>
        <a:xfrm>
          <a:off x="18605500" y="1318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105790</xdr:rowOff>
    </xdr:from>
    <xdr:ext cx="534377" cy="259045"/>
    <xdr:sp macro="" textlink="">
      <xdr:nvSpPr>
        <xdr:cNvPr id="840" name="テキスト ボックス 839"/>
        <xdr:cNvSpPr txBox="1"/>
      </xdr:nvSpPr>
      <xdr:spPr>
        <a:xfrm>
          <a:off x="18389111" y="1296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73116</xdr:rowOff>
    </xdr:from>
    <xdr:to>
      <xdr:col>32</xdr:col>
      <xdr:colOff>238125</xdr:colOff>
      <xdr:row>78</xdr:row>
      <xdr:rowOff>3266</xdr:rowOff>
    </xdr:to>
    <xdr:sp macro="" textlink="">
      <xdr:nvSpPr>
        <xdr:cNvPr id="846" name="円/楕円 845"/>
        <xdr:cNvSpPr/>
      </xdr:nvSpPr>
      <xdr:spPr>
        <a:xfrm>
          <a:off x="22110700" y="1327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51543</xdr:rowOff>
    </xdr:from>
    <xdr:ext cx="534377" cy="259045"/>
    <xdr:sp macro="" textlink="">
      <xdr:nvSpPr>
        <xdr:cNvPr id="847" name="繰出金該当値テキスト"/>
        <xdr:cNvSpPr txBox="1"/>
      </xdr:nvSpPr>
      <xdr:spPr>
        <a:xfrm>
          <a:off x="22212300" y="1325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59,200</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88911</xdr:rowOff>
    </xdr:from>
    <xdr:to>
      <xdr:col>31</xdr:col>
      <xdr:colOff>85725</xdr:colOff>
      <xdr:row>78</xdr:row>
      <xdr:rowOff>19061</xdr:rowOff>
    </xdr:to>
    <xdr:sp macro="" textlink="">
      <xdr:nvSpPr>
        <xdr:cNvPr id="848" name="円/楕円 847"/>
        <xdr:cNvSpPr/>
      </xdr:nvSpPr>
      <xdr:spPr>
        <a:xfrm>
          <a:off x="21272500" y="1329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10188</xdr:rowOff>
    </xdr:from>
    <xdr:ext cx="534377" cy="259045"/>
    <xdr:sp macro="" textlink="">
      <xdr:nvSpPr>
        <xdr:cNvPr id="849" name="テキスト ボックス 848"/>
        <xdr:cNvSpPr txBox="1"/>
      </xdr:nvSpPr>
      <xdr:spPr>
        <a:xfrm>
          <a:off x="21056111" y="1338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57,749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94625</xdr:rowOff>
    </xdr:from>
    <xdr:to>
      <xdr:col>29</xdr:col>
      <xdr:colOff>568325</xdr:colOff>
      <xdr:row>78</xdr:row>
      <xdr:rowOff>24775</xdr:rowOff>
    </xdr:to>
    <xdr:sp macro="" textlink="">
      <xdr:nvSpPr>
        <xdr:cNvPr id="850" name="円/楕円 849"/>
        <xdr:cNvSpPr/>
      </xdr:nvSpPr>
      <xdr:spPr>
        <a:xfrm>
          <a:off x="20383500" y="1329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15902</xdr:rowOff>
    </xdr:from>
    <xdr:ext cx="534377" cy="259045"/>
    <xdr:sp macro="" textlink="">
      <xdr:nvSpPr>
        <xdr:cNvPr id="851" name="テキスト ボックス 850"/>
        <xdr:cNvSpPr txBox="1"/>
      </xdr:nvSpPr>
      <xdr:spPr>
        <a:xfrm>
          <a:off x="20167111" y="1338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57,224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88508</xdr:rowOff>
    </xdr:from>
    <xdr:to>
      <xdr:col>28</xdr:col>
      <xdr:colOff>365125</xdr:colOff>
      <xdr:row>78</xdr:row>
      <xdr:rowOff>18658</xdr:rowOff>
    </xdr:to>
    <xdr:sp macro="" textlink="">
      <xdr:nvSpPr>
        <xdr:cNvPr id="852" name="円/楕円 851"/>
        <xdr:cNvSpPr/>
      </xdr:nvSpPr>
      <xdr:spPr>
        <a:xfrm>
          <a:off x="19494500" y="1329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9785</xdr:rowOff>
    </xdr:from>
    <xdr:ext cx="534377" cy="259045"/>
    <xdr:sp macro="" textlink="">
      <xdr:nvSpPr>
        <xdr:cNvPr id="853" name="テキスト ボックス 852"/>
        <xdr:cNvSpPr txBox="1"/>
      </xdr:nvSpPr>
      <xdr:spPr>
        <a:xfrm>
          <a:off x="19278111" y="133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57,786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129471</xdr:rowOff>
    </xdr:from>
    <xdr:to>
      <xdr:col>27</xdr:col>
      <xdr:colOff>161925</xdr:colOff>
      <xdr:row>78</xdr:row>
      <xdr:rowOff>59621</xdr:rowOff>
    </xdr:to>
    <xdr:sp macro="" textlink="">
      <xdr:nvSpPr>
        <xdr:cNvPr id="854" name="円/楕円 853"/>
        <xdr:cNvSpPr/>
      </xdr:nvSpPr>
      <xdr:spPr>
        <a:xfrm>
          <a:off x="18605500" y="1333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50748</xdr:rowOff>
    </xdr:from>
    <xdr:ext cx="534377" cy="259045"/>
    <xdr:sp macro="" textlink="">
      <xdr:nvSpPr>
        <xdr:cNvPr id="855" name="テキスト ボックス 854"/>
        <xdr:cNvSpPr txBox="1"/>
      </xdr:nvSpPr>
      <xdr:spPr>
        <a:xfrm>
          <a:off x="18389111" y="1342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54,023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歳出決算総額は、住民一人当たり４</a:t>
          </a:r>
          <a:r>
            <a:rPr kumimoji="1" lang="ja-JP" altLang="en-US" sz="1100">
              <a:solidFill>
                <a:sysClr val="windowText" lastClr="000000"/>
              </a:solidFill>
              <a:effectLst/>
              <a:latin typeface="+mn-lt"/>
              <a:ea typeface="+mn-ea"/>
              <a:cs typeface="+mn-cs"/>
            </a:rPr>
            <a:t>４９</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３８３</a:t>
          </a:r>
          <a:r>
            <a:rPr kumimoji="1" lang="ja-JP" altLang="ja-JP" sz="1100">
              <a:solidFill>
                <a:sysClr val="windowText" lastClr="000000"/>
              </a:solidFill>
              <a:effectLst/>
              <a:latin typeface="+mn-lt"/>
              <a:ea typeface="+mn-ea"/>
              <a:cs typeface="+mn-cs"/>
            </a:rPr>
            <a:t>円となっている。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主な構成項目である人件費は、住民一人当たり１０</a:t>
          </a:r>
          <a:r>
            <a:rPr kumimoji="1" lang="ja-JP" altLang="en-US" sz="1100">
              <a:solidFill>
                <a:sysClr val="windowText" lastClr="000000"/>
              </a:solidFill>
              <a:effectLst/>
              <a:latin typeface="+mn-lt"/>
              <a:ea typeface="+mn-ea"/>
              <a:cs typeface="+mn-cs"/>
            </a:rPr>
            <a:t>４</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３６５</a:t>
          </a:r>
          <a:r>
            <a:rPr kumimoji="1" lang="ja-JP" altLang="ja-JP" sz="1100">
              <a:solidFill>
                <a:sysClr val="windowText" lastClr="000000"/>
              </a:solidFill>
              <a:effectLst/>
              <a:latin typeface="+mn-lt"/>
              <a:ea typeface="+mn-ea"/>
              <a:cs typeface="+mn-cs"/>
            </a:rPr>
            <a:t>円となっており、類似団体平均は下回っているものの、人口減少の影響もあり増加傾向にある。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扶助費については、住民一人当たり</a:t>
          </a:r>
          <a:r>
            <a:rPr kumimoji="1" lang="ja-JP" altLang="en-US" sz="1100">
              <a:solidFill>
                <a:sysClr val="windowText" lastClr="000000"/>
              </a:solidFill>
              <a:effectLst/>
              <a:latin typeface="+mn-lt"/>
              <a:ea typeface="+mn-ea"/>
              <a:cs typeface="+mn-cs"/>
            </a:rPr>
            <a:t>６０，２３９</a:t>
          </a:r>
          <a:r>
            <a:rPr kumimoji="1" lang="ja-JP" altLang="ja-JP" sz="1100">
              <a:solidFill>
                <a:sysClr val="windowText" lastClr="000000"/>
              </a:solidFill>
              <a:effectLst/>
              <a:latin typeface="+mn-lt"/>
              <a:ea typeface="+mn-ea"/>
              <a:cs typeface="+mn-cs"/>
            </a:rPr>
            <a:t>円となっており、類似団体と比べて１人当たりコストが高い状況となっている。これは、障がい者自立支援給付の増加や福祉医療費補助制度の充実が要因と考えられる。今後、町単独制度の内容を精査し、必要以上の扶助費支出を抑制するなど適正な支出に努め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普通建設事業費は住民一人当たり</a:t>
          </a:r>
          <a:r>
            <a:rPr kumimoji="1" lang="ja-JP" altLang="en-US" sz="1100">
              <a:solidFill>
                <a:sysClr val="windowText" lastClr="000000"/>
              </a:solidFill>
              <a:effectLst/>
              <a:latin typeface="+mn-lt"/>
              <a:ea typeface="+mn-ea"/>
              <a:cs typeface="+mn-cs"/>
            </a:rPr>
            <a:t>４９</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２０１</a:t>
          </a:r>
          <a:r>
            <a:rPr kumimoji="1" lang="ja-JP" altLang="ja-JP" sz="1100">
              <a:solidFill>
                <a:sysClr val="windowText" lastClr="000000"/>
              </a:solidFill>
              <a:effectLst/>
              <a:latin typeface="+mn-lt"/>
              <a:ea typeface="+mn-ea"/>
              <a:cs typeface="+mn-cs"/>
            </a:rPr>
            <a:t>円、公債費は住民一人当たり３９，</a:t>
          </a:r>
          <a:r>
            <a:rPr kumimoji="1" lang="ja-JP" altLang="en-US" sz="1100">
              <a:solidFill>
                <a:sysClr val="windowText" lastClr="000000"/>
              </a:solidFill>
              <a:effectLst/>
              <a:latin typeface="+mn-lt"/>
              <a:ea typeface="+mn-ea"/>
              <a:cs typeface="+mn-cs"/>
            </a:rPr>
            <a:t>０７１</a:t>
          </a:r>
          <a:r>
            <a:rPr kumimoji="1" lang="ja-JP" altLang="ja-JP" sz="1100">
              <a:solidFill>
                <a:sysClr val="windowText" lastClr="000000"/>
              </a:solidFill>
              <a:effectLst/>
              <a:latin typeface="+mn-lt"/>
              <a:ea typeface="+mn-ea"/>
              <a:cs typeface="+mn-cs"/>
            </a:rPr>
            <a:t>円となっており、いずれも類似団体平均を下回っているが、新庁舎建設や主要幹線道路整備の進捗に伴い今後増加が見込まれ、これまで以上に厳しい財政運営となる見通しであることから、普通建設事業費の精査などコストの縮減に努めていく。</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京都府宇治田原町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9,510
9,334
58.16
4,427,847
4,273,635
114,022
2,830,569
4,322,479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72771</xdr:rowOff>
    </xdr:from>
    <xdr:to>
      <xdr:col>6</xdr:col>
      <xdr:colOff>511175</xdr:colOff>
      <xdr:row>34</xdr:row>
      <xdr:rowOff>152527</xdr:rowOff>
    </xdr:to>
    <xdr:cxnSp macro="">
      <xdr:nvCxnSpPr>
        <xdr:cNvPr id="61" name="直線コネクタ 60"/>
        <xdr:cNvCxnSpPr/>
      </xdr:nvCxnSpPr>
      <xdr:spPr>
        <a:xfrm>
          <a:off x="3797300" y="5902071"/>
          <a:ext cx="838200" cy="7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67200</xdr:rowOff>
    </xdr:from>
    <xdr:ext cx="469744" cy="259045"/>
    <xdr:sp macro="" textlink="">
      <xdr:nvSpPr>
        <xdr:cNvPr id="62" name="議会費平均値テキスト"/>
        <xdr:cNvSpPr txBox="1"/>
      </xdr:nvSpPr>
      <xdr:spPr>
        <a:xfrm>
          <a:off x="4686300" y="572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72771</xdr:rowOff>
    </xdr:from>
    <xdr:to>
      <xdr:col>5</xdr:col>
      <xdr:colOff>358775</xdr:colOff>
      <xdr:row>35</xdr:row>
      <xdr:rowOff>113157</xdr:rowOff>
    </xdr:to>
    <xdr:cxnSp macro="">
      <xdr:nvCxnSpPr>
        <xdr:cNvPr id="64" name="直線コネクタ 63"/>
        <xdr:cNvCxnSpPr/>
      </xdr:nvCxnSpPr>
      <xdr:spPr>
        <a:xfrm flipV="1">
          <a:off x="2908300" y="5902071"/>
          <a:ext cx="889000" cy="21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762</xdr:rowOff>
    </xdr:from>
    <xdr:to>
      <xdr:col>5</xdr:col>
      <xdr:colOff>409575</xdr:colOff>
      <xdr:row>34</xdr:row>
      <xdr:rowOff>102362</xdr:rowOff>
    </xdr:to>
    <xdr:sp macro="" textlink="">
      <xdr:nvSpPr>
        <xdr:cNvPr id="65" name="フローチャート : 判断 64"/>
        <xdr:cNvSpPr/>
      </xdr:nvSpPr>
      <xdr:spPr>
        <a:xfrm>
          <a:off x="3746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118889</xdr:rowOff>
    </xdr:from>
    <xdr:ext cx="469744" cy="259045"/>
    <xdr:sp macro="" textlink="">
      <xdr:nvSpPr>
        <xdr:cNvPr id="66" name="テキスト ボックス 65"/>
        <xdr:cNvSpPr txBox="1"/>
      </xdr:nvSpPr>
      <xdr:spPr>
        <a:xfrm>
          <a:off x="3562427"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113157</xdr:rowOff>
    </xdr:from>
    <xdr:to>
      <xdr:col>4</xdr:col>
      <xdr:colOff>155575</xdr:colOff>
      <xdr:row>35</xdr:row>
      <xdr:rowOff>151892</xdr:rowOff>
    </xdr:to>
    <xdr:cxnSp macro="">
      <xdr:nvCxnSpPr>
        <xdr:cNvPr id="67" name="直線コネクタ 66"/>
        <xdr:cNvCxnSpPr/>
      </xdr:nvCxnSpPr>
      <xdr:spPr>
        <a:xfrm flipV="1">
          <a:off x="2019300" y="6113907"/>
          <a:ext cx="889000" cy="3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150495</xdr:rowOff>
    </xdr:from>
    <xdr:to>
      <xdr:col>4</xdr:col>
      <xdr:colOff>206375</xdr:colOff>
      <xdr:row>34</xdr:row>
      <xdr:rowOff>80645</xdr:rowOff>
    </xdr:to>
    <xdr:sp macro="" textlink="">
      <xdr:nvSpPr>
        <xdr:cNvPr id="68" name="フローチャート : 判断 67"/>
        <xdr:cNvSpPr/>
      </xdr:nvSpPr>
      <xdr:spPr>
        <a:xfrm>
          <a:off x="2857500" y="580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97172</xdr:rowOff>
    </xdr:from>
    <xdr:ext cx="469744" cy="259045"/>
    <xdr:sp macro="" textlink="">
      <xdr:nvSpPr>
        <xdr:cNvPr id="69" name="テキスト ボックス 68"/>
        <xdr:cNvSpPr txBox="1"/>
      </xdr:nvSpPr>
      <xdr:spPr>
        <a:xfrm>
          <a:off x="2673427" y="558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125730</xdr:rowOff>
    </xdr:from>
    <xdr:to>
      <xdr:col>2</xdr:col>
      <xdr:colOff>638175</xdr:colOff>
      <xdr:row>35</xdr:row>
      <xdr:rowOff>151892</xdr:rowOff>
    </xdr:to>
    <xdr:cxnSp macro="">
      <xdr:nvCxnSpPr>
        <xdr:cNvPr id="70" name="直線コネクタ 69"/>
        <xdr:cNvCxnSpPr/>
      </xdr:nvCxnSpPr>
      <xdr:spPr>
        <a:xfrm>
          <a:off x="1130300" y="6126480"/>
          <a:ext cx="889000" cy="2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12954</xdr:rowOff>
    </xdr:from>
    <xdr:to>
      <xdr:col>3</xdr:col>
      <xdr:colOff>3175</xdr:colOff>
      <xdr:row>34</xdr:row>
      <xdr:rowOff>114554</xdr:rowOff>
    </xdr:to>
    <xdr:sp macro="" textlink="">
      <xdr:nvSpPr>
        <xdr:cNvPr id="71" name="フローチャート : 判断 70"/>
        <xdr:cNvSpPr/>
      </xdr:nvSpPr>
      <xdr:spPr>
        <a:xfrm>
          <a:off x="1968500" y="584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131081</xdr:rowOff>
    </xdr:from>
    <xdr:ext cx="469744" cy="259045"/>
    <xdr:sp macro="" textlink="">
      <xdr:nvSpPr>
        <xdr:cNvPr id="72" name="テキスト ボックス 71"/>
        <xdr:cNvSpPr txBox="1"/>
      </xdr:nvSpPr>
      <xdr:spPr>
        <a:xfrm>
          <a:off x="1784427" y="561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154940</xdr:rowOff>
    </xdr:from>
    <xdr:to>
      <xdr:col>1</xdr:col>
      <xdr:colOff>485775</xdr:colOff>
      <xdr:row>34</xdr:row>
      <xdr:rowOff>85090</xdr:rowOff>
    </xdr:to>
    <xdr:sp macro="" textlink="">
      <xdr:nvSpPr>
        <xdr:cNvPr id="73" name="フローチャート : 判断 72"/>
        <xdr:cNvSpPr/>
      </xdr:nvSpPr>
      <xdr:spPr>
        <a:xfrm>
          <a:off x="1079500" y="581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101617</xdr:rowOff>
    </xdr:from>
    <xdr:ext cx="469744" cy="259045"/>
    <xdr:sp macro="" textlink="">
      <xdr:nvSpPr>
        <xdr:cNvPr id="74" name="テキスト ボックス 73"/>
        <xdr:cNvSpPr txBox="1"/>
      </xdr:nvSpPr>
      <xdr:spPr>
        <a:xfrm>
          <a:off x="895427" y="558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101727</xdr:rowOff>
    </xdr:from>
    <xdr:to>
      <xdr:col>6</xdr:col>
      <xdr:colOff>561975</xdr:colOff>
      <xdr:row>35</xdr:row>
      <xdr:rowOff>31877</xdr:rowOff>
    </xdr:to>
    <xdr:sp macro="" textlink="">
      <xdr:nvSpPr>
        <xdr:cNvPr id="80" name="円/楕円 79"/>
        <xdr:cNvSpPr/>
      </xdr:nvSpPr>
      <xdr:spPr>
        <a:xfrm>
          <a:off x="4584700" y="593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80154</xdr:rowOff>
    </xdr:from>
    <xdr:ext cx="469744" cy="259045"/>
    <xdr:sp macro="" textlink="">
      <xdr:nvSpPr>
        <xdr:cNvPr id="81" name="議会費該当値テキスト"/>
        <xdr:cNvSpPr txBox="1"/>
      </xdr:nvSpPr>
      <xdr:spPr>
        <a:xfrm>
          <a:off x="4686300" y="5909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8,899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21971</xdr:rowOff>
    </xdr:from>
    <xdr:to>
      <xdr:col>5</xdr:col>
      <xdr:colOff>409575</xdr:colOff>
      <xdr:row>34</xdr:row>
      <xdr:rowOff>123571</xdr:rowOff>
    </xdr:to>
    <xdr:sp macro="" textlink="">
      <xdr:nvSpPr>
        <xdr:cNvPr id="82" name="円/楕円 81"/>
        <xdr:cNvSpPr/>
      </xdr:nvSpPr>
      <xdr:spPr>
        <a:xfrm>
          <a:off x="3746500" y="585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114698</xdr:rowOff>
    </xdr:from>
    <xdr:ext cx="469744" cy="259045"/>
    <xdr:sp macro="" textlink="">
      <xdr:nvSpPr>
        <xdr:cNvPr id="83" name="テキスト ボックス 82"/>
        <xdr:cNvSpPr txBox="1"/>
      </xdr:nvSpPr>
      <xdr:spPr>
        <a:xfrm>
          <a:off x="3562427" y="594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62357</xdr:rowOff>
    </xdr:from>
    <xdr:to>
      <xdr:col>4</xdr:col>
      <xdr:colOff>206375</xdr:colOff>
      <xdr:row>35</xdr:row>
      <xdr:rowOff>163957</xdr:rowOff>
    </xdr:to>
    <xdr:sp macro="" textlink="">
      <xdr:nvSpPr>
        <xdr:cNvPr id="84" name="円/楕円 83"/>
        <xdr:cNvSpPr/>
      </xdr:nvSpPr>
      <xdr:spPr>
        <a:xfrm>
          <a:off x="2857500" y="606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155084</xdr:rowOff>
    </xdr:from>
    <xdr:ext cx="469744" cy="259045"/>
    <xdr:sp macro="" textlink="">
      <xdr:nvSpPr>
        <xdr:cNvPr id="85" name="テキスト ボックス 84"/>
        <xdr:cNvSpPr txBox="1"/>
      </xdr:nvSpPr>
      <xdr:spPr>
        <a:xfrm>
          <a:off x="2673427" y="615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101092</xdr:rowOff>
    </xdr:from>
    <xdr:to>
      <xdr:col>3</xdr:col>
      <xdr:colOff>3175</xdr:colOff>
      <xdr:row>36</xdr:row>
      <xdr:rowOff>31242</xdr:rowOff>
    </xdr:to>
    <xdr:sp macro="" textlink="">
      <xdr:nvSpPr>
        <xdr:cNvPr id="86" name="円/楕円 85"/>
        <xdr:cNvSpPr/>
      </xdr:nvSpPr>
      <xdr:spPr>
        <a:xfrm>
          <a:off x="1968500" y="610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22369</xdr:rowOff>
    </xdr:from>
    <xdr:ext cx="469744" cy="259045"/>
    <xdr:sp macro="" textlink="">
      <xdr:nvSpPr>
        <xdr:cNvPr id="87" name="テキスト ボックス 86"/>
        <xdr:cNvSpPr txBox="1"/>
      </xdr:nvSpPr>
      <xdr:spPr>
        <a:xfrm>
          <a:off x="1784427" y="619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74930</xdr:rowOff>
    </xdr:from>
    <xdr:to>
      <xdr:col>1</xdr:col>
      <xdr:colOff>485775</xdr:colOff>
      <xdr:row>36</xdr:row>
      <xdr:rowOff>5080</xdr:rowOff>
    </xdr:to>
    <xdr:sp macro="" textlink="">
      <xdr:nvSpPr>
        <xdr:cNvPr id="88" name="円/楕円 87"/>
        <xdr:cNvSpPr/>
      </xdr:nvSpPr>
      <xdr:spPr>
        <a:xfrm>
          <a:off x="10795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167657</xdr:rowOff>
    </xdr:from>
    <xdr:ext cx="469744" cy="259045"/>
    <xdr:sp macro="" textlink="">
      <xdr:nvSpPr>
        <xdr:cNvPr id="89" name="テキスト ボックス 88"/>
        <xdr:cNvSpPr txBox="1"/>
      </xdr:nvSpPr>
      <xdr:spPr>
        <a:xfrm>
          <a:off x="895427" y="616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143684</xdr:rowOff>
    </xdr:from>
    <xdr:to>
      <xdr:col>6</xdr:col>
      <xdr:colOff>510540</xdr:colOff>
      <xdr:row>58</xdr:row>
      <xdr:rowOff>115639</xdr:rowOff>
    </xdr:to>
    <xdr:cxnSp macro="">
      <xdr:nvCxnSpPr>
        <xdr:cNvPr id="111" name="直線コネクタ 110"/>
        <xdr:cNvCxnSpPr/>
      </xdr:nvCxnSpPr>
      <xdr:spPr>
        <a:xfrm flipV="1">
          <a:off x="4633595" y="8716184"/>
          <a:ext cx="127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133217</xdr:rowOff>
    </xdr:from>
    <xdr:ext cx="534377" cy="259045"/>
    <xdr:sp macro="" textlink="">
      <xdr:nvSpPr>
        <xdr:cNvPr id="112" name="総務費最小値テキスト"/>
        <xdr:cNvSpPr txBox="1"/>
      </xdr:nvSpPr>
      <xdr:spPr>
        <a:xfrm>
          <a:off x="4686300" y="10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115639</xdr:rowOff>
    </xdr:from>
    <xdr:to>
      <xdr:col>6</xdr:col>
      <xdr:colOff>600075</xdr:colOff>
      <xdr:row>58</xdr:row>
      <xdr:rowOff>115639</xdr:rowOff>
    </xdr:to>
    <xdr:cxnSp macro="">
      <xdr:nvCxnSpPr>
        <xdr:cNvPr id="113" name="直線コネクタ 112"/>
        <xdr:cNvCxnSpPr/>
      </xdr:nvCxnSpPr>
      <xdr:spPr>
        <a:xfrm>
          <a:off x="4546600" y="1005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90361</xdr:rowOff>
    </xdr:from>
    <xdr:ext cx="690189" cy="259045"/>
    <xdr:sp macro="" textlink="">
      <xdr:nvSpPr>
        <xdr:cNvPr id="114" name="総務費最大値テキスト"/>
        <xdr:cNvSpPr txBox="1"/>
      </xdr:nvSpPr>
      <xdr:spPr>
        <a:xfrm>
          <a:off x="4686300" y="849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143684</xdr:rowOff>
    </xdr:from>
    <xdr:to>
      <xdr:col>6</xdr:col>
      <xdr:colOff>600075</xdr:colOff>
      <xdr:row>50</xdr:row>
      <xdr:rowOff>143684</xdr:rowOff>
    </xdr:to>
    <xdr:cxnSp macro="">
      <xdr:nvCxnSpPr>
        <xdr:cNvPr id="115" name="直線コネクタ 114"/>
        <xdr:cNvCxnSpPr/>
      </xdr:nvCxnSpPr>
      <xdr:spPr>
        <a:xfrm>
          <a:off x="4546600" y="87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107113</xdr:rowOff>
    </xdr:from>
    <xdr:to>
      <xdr:col>6</xdr:col>
      <xdr:colOff>511175</xdr:colOff>
      <xdr:row>58</xdr:row>
      <xdr:rowOff>107602</xdr:rowOff>
    </xdr:to>
    <xdr:cxnSp macro="">
      <xdr:nvCxnSpPr>
        <xdr:cNvPr id="116" name="直線コネクタ 115"/>
        <xdr:cNvCxnSpPr/>
      </xdr:nvCxnSpPr>
      <xdr:spPr>
        <a:xfrm>
          <a:off x="3797300" y="10051213"/>
          <a:ext cx="8382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50668</xdr:rowOff>
    </xdr:from>
    <xdr:ext cx="599010" cy="259045"/>
    <xdr:sp macro="" textlink="">
      <xdr:nvSpPr>
        <xdr:cNvPr id="117" name="総務費平均値テキスト"/>
        <xdr:cNvSpPr txBox="1"/>
      </xdr:nvSpPr>
      <xdr:spPr>
        <a:xfrm>
          <a:off x="4686300" y="9823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27791</xdr:rowOff>
    </xdr:from>
    <xdr:to>
      <xdr:col>6</xdr:col>
      <xdr:colOff>561975</xdr:colOff>
      <xdr:row>58</xdr:row>
      <xdr:rowOff>129391</xdr:rowOff>
    </xdr:to>
    <xdr:sp macro="" textlink="">
      <xdr:nvSpPr>
        <xdr:cNvPr id="118" name="フローチャート : 判断 117"/>
        <xdr:cNvSpPr/>
      </xdr:nvSpPr>
      <xdr:spPr>
        <a:xfrm>
          <a:off x="45847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107113</xdr:rowOff>
    </xdr:from>
    <xdr:to>
      <xdr:col>5</xdr:col>
      <xdr:colOff>358775</xdr:colOff>
      <xdr:row>58</xdr:row>
      <xdr:rowOff>112868</xdr:rowOff>
    </xdr:to>
    <xdr:cxnSp macro="">
      <xdr:nvCxnSpPr>
        <xdr:cNvPr id="119" name="直線コネクタ 118"/>
        <xdr:cNvCxnSpPr/>
      </xdr:nvCxnSpPr>
      <xdr:spPr>
        <a:xfrm flipV="1">
          <a:off x="2908300" y="10051213"/>
          <a:ext cx="889000" cy="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30416</xdr:rowOff>
    </xdr:from>
    <xdr:to>
      <xdr:col>5</xdr:col>
      <xdr:colOff>409575</xdr:colOff>
      <xdr:row>58</xdr:row>
      <xdr:rowOff>132016</xdr:rowOff>
    </xdr:to>
    <xdr:sp macro="" textlink="">
      <xdr:nvSpPr>
        <xdr:cNvPr id="120" name="フローチャート : 判断 119"/>
        <xdr:cNvSpPr/>
      </xdr:nvSpPr>
      <xdr:spPr>
        <a:xfrm>
          <a:off x="37465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148543</xdr:rowOff>
    </xdr:from>
    <xdr:ext cx="599010" cy="259045"/>
    <xdr:sp macro="" textlink="">
      <xdr:nvSpPr>
        <xdr:cNvPr id="121" name="テキスト ボックス 120"/>
        <xdr:cNvSpPr txBox="1"/>
      </xdr:nvSpPr>
      <xdr:spPr>
        <a:xfrm>
          <a:off x="3497794" y="9749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112868</xdr:rowOff>
    </xdr:from>
    <xdr:to>
      <xdr:col>4</xdr:col>
      <xdr:colOff>155575</xdr:colOff>
      <xdr:row>58</xdr:row>
      <xdr:rowOff>118311</xdr:rowOff>
    </xdr:to>
    <xdr:cxnSp macro="">
      <xdr:nvCxnSpPr>
        <xdr:cNvPr id="122" name="直線コネクタ 121"/>
        <xdr:cNvCxnSpPr/>
      </xdr:nvCxnSpPr>
      <xdr:spPr>
        <a:xfrm flipV="1">
          <a:off x="2019300" y="10056968"/>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1446</xdr:rowOff>
    </xdr:from>
    <xdr:to>
      <xdr:col>4</xdr:col>
      <xdr:colOff>206375</xdr:colOff>
      <xdr:row>58</xdr:row>
      <xdr:rowOff>103046</xdr:rowOff>
    </xdr:to>
    <xdr:sp macro="" textlink="">
      <xdr:nvSpPr>
        <xdr:cNvPr id="123" name="フローチャート : 判断 122"/>
        <xdr:cNvSpPr/>
      </xdr:nvSpPr>
      <xdr:spPr>
        <a:xfrm>
          <a:off x="2857500" y="994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119573</xdr:rowOff>
    </xdr:from>
    <xdr:ext cx="599010" cy="259045"/>
    <xdr:sp macro="" textlink="">
      <xdr:nvSpPr>
        <xdr:cNvPr id="124" name="テキスト ボックス 123"/>
        <xdr:cNvSpPr txBox="1"/>
      </xdr:nvSpPr>
      <xdr:spPr>
        <a:xfrm>
          <a:off x="2608794" y="972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117531</xdr:rowOff>
    </xdr:from>
    <xdr:to>
      <xdr:col>2</xdr:col>
      <xdr:colOff>638175</xdr:colOff>
      <xdr:row>58</xdr:row>
      <xdr:rowOff>118311</xdr:rowOff>
    </xdr:to>
    <xdr:cxnSp macro="">
      <xdr:nvCxnSpPr>
        <xdr:cNvPr id="125" name="直線コネクタ 124"/>
        <xdr:cNvCxnSpPr/>
      </xdr:nvCxnSpPr>
      <xdr:spPr>
        <a:xfrm>
          <a:off x="1130300" y="10061631"/>
          <a:ext cx="889000" cy="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31174</xdr:rowOff>
    </xdr:from>
    <xdr:to>
      <xdr:col>3</xdr:col>
      <xdr:colOff>3175</xdr:colOff>
      <xdr:row>58</xdr:row>
      <xdr:rowOff>132774</xdr:rowOff>
    </xdr:to>
    <xdr:sp macro="" textlink="">
      <xdr:nvSpPr>
        <xdr:cNvPr id="126" name="フローチャート : 判断 125"/>
        <xdr:cNvSpPr/>
      </xdr:nvSpPr>
      <xdr:spPr>
        <a:xfrm>
          <a:off x="1968500" y="99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149301</xdr:rowOff>
    </xdr:from>
    <xdr:ext cx="599010" cy="259045"/>
    <xdr:sp macro="" textlink="">
      <xdr:nvSpPr>
        <xdr:cNvPr id="127" name="テキスト ボックス 126"/>
        <xdr:cNvSpPr txBox="1"/>
      </xdr:nvSpPr>
      <xdr:spPr>
        <a:xfrm>
          <a:off x="1719794" y="975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32960</xdr:rowOff>
    </xdr:from>
    <xdr:to>
      <xdr:col>1</xdr:col>
      <xdr:colOff>485775</xdr:colOff>
      <xdr:row>58</xdr:row>
      <xdr:rowOff>134560</xdr:rowOff>
    </xdr:to>
    <xdr:sp macro="" textlink="">
      <xdr:nvSpPr>
        <xdr:cNvPr id="128" name="フローチャート : 判断 127"/>
        <xdr:cNvSpPr/>
      </xdr:nvSpPr>
      <xdr:spPr>
        <a:xfrm>
          <a:off x="1079500" y="99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151087</xdr:rowOff>
    </xdr:from>
    <xdr:ext cx="599010" cy="259045"/>
    <xdr:sp macro="" textlink="">
      <xdr:nvSpPr>
        <xdr:cNvPr id="129" name="テキスト ボックス 128"/>
        <xdr:cNvSpPr txBox="1"/>
      </xdr:nvSpPr>
      <xdr:spPr>
        <a:xfrm>
          <a:off x="830794" y="975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56802</xdr:rowOff>
    </xdr:from>
    <xdr:to>
      <xdr:col>6</xdr:col>
      <xdr:colOff>561975</xdr:colOff>
      <xdr:row>58</xdr:row>
      <xdr:rowOff>158402</xdr:rowOff>
    </xdr:to>
    <xdr:sp macro="" textlink="">
      <xdr:nvSpPr>
        <xdr:cNvPr id="135" name="円/楕円 134"/>
        <xdr:cNvSpPr/>
      </xdr:nvSpPr>
      <xdr:spPr>
        <a:xfrm>
          <a:off x="4584700" y="1000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6217</xdr:rowOff>
    </xdr:from>
    <xdr:ext cx="534377" cy="259045"/>
    <xdr:sp macro="" textlink="">
      <xdr:nvSpPr>
        <xdr:cNvPr id="136" name="総務費該当値テキスト"/>
        <xdr:cNvSpPr txBox="1"/>
      </xdr:nvSpPr>
      <xdr:spPr>
        <a:xfrm>
          <a:off x="4686300" y="995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70,206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56313</xdr:rowOff>
    </xdr:from>
    <xdr:to>
      <xdr:col>5</xdr:col>
      <xdr:colOff>409575</xdr:colOff>
      <xdr:row>58</xdr:row>
      <xdr:rowOff>157913</xdr:rowOff>
    </xdr:to>
    <xdr:sp macro="" textlink="">
      <xdr:nvSpPr>
        <xdr:cNvPr id="137" name="円/楕円 136"/>
        <xdr:cNvSpPr/>
      </xdr:nvSpPr>
      <xdr:spPr>
        <a:xfrm>
          <a:off x="3746500" y="1000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149040</xdr:rowOff>
    </xdr:from>
    <xdr:ext cx="534377" cy="259045"/>
    <xdr:sp macro="" textlink="">
      <xdr:nvSpPr>
        <xdr:cNvPr id="138" name="テキスト ボックス 137"/>
        <xdr:cNvSpPr txBox="1"/>
      </xdr:nvSpPr>
      <xdr:spPr>
        <a:xfrm>
          <a:off x="3530111" y="1009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71,276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62068</xdr:rowOff>
    </xdr:from>
    <xdr:to>
      <xdr:col>4</xdr:col>
      <xdr:colOff>206375</xdr:colOff>
      <xdr:row>58</xdr:row>
      <xdr:rowOff>163668</xdr:rowOff>
    </xdr:to>
    <xdr:sp macro="" textlink="">
      <xdr:nvSpPr>
        <xdr:cNvPr id="139" name="円/楕円 138"/>
        <xdr:cNvSpPr/>
      </xdr:nvSpPr>
      <xdr:spPr>
        <a:xfrm>
          <a:off x="2857500" y="1000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154795</xdr:rowOff>
    </xdr:from>
    <xdr:ext cx="534377" cy="259045"/>
    <xdr:sp macro="" textlink="">
      <xdr:nvSpPr>
        <xdr:cNvPr id="140" name="テキスト ボックス 139"/>
        <xdr:cNvSpPr txBox="1"/>
      </xdr:nvSpPr>
      <xdr:spPr>
        <a:xfrm>
          <a:off x="2641111" y="1009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58,687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67511</xdr:rowOff>
    </xdr:from>
    <xdr:to>
      <xdr:col>3</xdr:col>
      <xdr:colOff>3175</xdr:colOff>
      <xdr:row>58</xdr:row>
      <xdr:rowOff>169111</xdr:rowOff>
    </xdr:to>
    <xdr:sp macro="" textlink="">
      <xdr:nvSpPr>
        <xdr:cNvPr id="141" name="円/楕円 140"/>
        <xdr:cNvSpPr/>
      </xdr:nvSpPr>
      <xdr:spPr>
        <a:xfrm>
          <a:off x="1968500" y="1001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160238</xdr:rowOff>
    </xdr:from>
    <xdr:ext cx="534377" cy="259045"/>
    <xdr:sp macro="" textlink="">
      <xdr:nvSpPr>
        <xdr:cNvPr id="142" name="テキスト ボックス 141"/>
        <xdr:cNvSpPr txBox="1"/>
      </xdr:nvSpPr>
      <xdr:spPr>
        <a:xfrm>
          <a:off x="1752111" y="1010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46,783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66731</xdr:rowOff>
    </xdr:from>
    <xdr:to>
      <xdr:col>1</xdr:col>
      <xdr:colOff>485775</xdr:colOff>
      <xdr:row>58</xdr:row>
      <xdr:rowOff>168331</xdr:rowOff>
    </xdr:to>
    <xdr:sp macro="" textlink="">
      <xdr:nvSpPr>
        <xdr:cNvPr id="143" name="円/楕円 142"/>
        <xdr:cNvSpPr/>
      </xdr:nvSpPr>
      <xdr:spPr>
        <a:xfrm>
          <a:off x="1079500" y="1001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159458</xdr:rowOff>
    </xdr:from>
    <xdr:ext cx="534377" cy="259045"/>
    <xdr:sp macro="" textlink="">
      <xdr:nvSpPr>
        <xdr:cNvPr id="144" name="テキスト ボックス 143"/>
        <xdr:cNvSpPr txBox="1"/>
      </xdr:nvSpPr>
      <xdr:spPr>
        <a:xfrm>
          <a:off x="863111" y="1010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2873</xdr:rowOff>
    </xdr:from>
    <xdr:to>
      <xdr:col>6</xdr:col>
      <xdr:colOff>510540</xdr:colOff>
      <xdr:row>78</xdr:row>
      <xdr:rowOff>142604</xdr:rowOff>
    </xdr:to>
    <xdr:cxnSp macro="">
      <xdr:nvCxnSpPr>
        <xdr:cNvPr id="167" name="直線コネクタ 166"/>
        <xdr:cNvCxnSpPr/>
      </xdr:nvCxnSpPr>
      <xdr:spPr>
        <a:xfrm flipV="1">
          <a:off x="4633595" y="12347273"/>
          <a:ext cx="1270" cy="11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146431</xdr:rowOff>
    </xdr:from>
    <xdr:ext cx="534377" cy="259045"/>
    <xdr:sp macro="" textlink="">
      <xdr:nvSpPr>
        <xdr:cNvPr id="168" name="民生費最小値テキスト"/>
        <xdr:cNvSpPr txBox="1"/>
      </xdr:nvSpPr>
      <xdr:spPr>
        <a:xfrm>
          <a:off x="4686300" y="135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78</xdr:row>
      <xdr:rowOff>142604</xdr:rowOff>
    </xdr:from>
    <xdr:to>
      <xdr:col>6</xdr:col>
      <xdr:colOff>600075</xdr:colOff>
      <xdr:row>78</xdr:row>
      <xdr:rowOff>142604</xdr:rowOff>
    </xdr:to>
    <xdr:cxnSp macro="">
      <xdr:nvCxnSpPr>
        <xdr:cNvPr id="169" name="直線コネクタ 168"/>
        <xdr:cNvCxnSpPr/>
      </xdr:nvCxnSpPr>
      <xdr:spPr>
        <a:xfrm>
          <a:off x="4546600" y="1351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121000</xdr:rowOff>
    </xdr:from>
    <xdr:ext cx="599010" cy="259045"/>
    <xdr:sp macro="" textlink="">
      <xdr:nvSpPr>
        <xdr:cNvPr id="170" name="民生費最大値テキスト"/>
        <xdr:cNvSpPr txBox="1"/>
      </xdr:nvSpPr>
      <xdr:spPr>
        <a:xfrm>
          <a:off x="4686300" y="121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72</xdr:row>
      <xdr:rowOff>2873</xdr:rowOff>
    </xdr:from>
    <xdr:to>
      <xdr:col>6</xdr:col>
      <xdr:colOff>600075</xdr:colOff>
      <xdr:row>72</xdr:row>
      <xdr:rowOff>2873</xdr:rowOff>
    </xdr:to>
    <xdr:cxnSp macro="">
      <xdr:nvCxnSpPr>
        <xdr:cNvPr id="171" name="直線コネクタ 170"/>
        <xdr:cNvCxnSpPr/>
      </xdr:nvCxnSpPr>
      <xdr:spPr>
        <a:xfrm>
          <a:off x="4546600" y="123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158212</xdr:rowOff>
    </xdr:from>
    <xdr:to>
      <xdr:col>6</xdr:col>
      <xdr:colOff>511175</xdr:colOff>
      <xdr:row>78</xdr:row>
      <xdr:rowOff>29753</xdr:rowOff>
    </xdr:to>
    <xdr:cxnSp macro="">
      <xdr:nvCxnSpPr>
        <xdr:cNvPr id="172" name="直線コネクタ 171"/>
        <xdr:cNvCxnSpPr/>
      </xdr:nvCxnSpPr>
      <xdr:spPr>
        <a:xfrm flipV="1">
          <a:off x="3797300" y="13359862"/>
          <a:ext cx="838200" cy="4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9154</xdr:rowOff>
    </xdr:from>
    <xdr:ext cx="599010" cy="259045"/>
    <xdr:sp macro="" textlink="">
      <xdr:nvSpPr>
        <xdr:cNvPr id="173" name="民生費平均値テキスト"/>
        <xdr:cNvSpPr txBox="1"/>
      </xdr:nvSpPr>
      <xdr:spPr>
        <a:xfrm>
          <a:off x="4686300" y="13039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157727</xdr:rowOff>
    </xdr:from>
    <xdr:to>
      <xdr:col>6</xdr:col>
      <xdr:colOff>561975</xdr:colOff>
      <xdr:row>77</xdr:row>
      <xdr:rowOff>87877</xdr:rowOff>
    </xdr:to>
    <xdr:sp macro="" textlink="">
      <xdr:nvSpPr>
        <xdr:cNvPr id="174" name="フローチャート : 判断 173"/>
        <xdr:cNvSpPr/>
      </xdr:nvSpPr>
      <xdr:spPr>
        <a:xfrm>
          <a:off x="45847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29753</xdr:rowOff>
    </xdr:from>
    <xdr:to>
      <xdr:col>5</xdr:col>
      <xdr:colOff>358775</xdr:colOff>
      <xdr:row>78</xdr:row>
      <xdr:rowOff>32290</xdr:rowOff>
    </xdr:to>
    <xdr:cxnSp macro="">
      <xdr:nvCxnSpPr>
        <xdr:cNvPr id="175" name="直線コネクタ 174"/>
        <xdr:cNvCxnSpPr/>
      </xdr:nvCxnSpPr>
      <xdr:spPr>
        <a:xfrm flipV="1">
          <a:off x="2908300" y="13402853"/>
          <a:ext cx="889000" cy="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151916</xdr:rowOff>
    </xdr:from>
    <xdr:to>
      <xdr:col>5</xdr:col>
      <xdr:colOff>409575</xdr:colOff>
      <xdr:row>77</xdr:row>
      <xdr:rowOff>82066</xdr:rowOff>
    </xdr:to>
    <xdr:sp macro="" textlink="">
      <xdr:nvSpPr>
        <xdr:cNvPr id="176" name="フローチャート : 判断 175"/>
        <xdr:cNvSpPr/>
      </xdr:nvSpPr>
      <xdr:spPr>
        <a:xfrm>
          <a:off x="3746500" y="1318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98593</xdr:rowOff>
    </xdr:from>
    <xdr:ext cx="599010" cy="259045"/>
    <xdr:sp macro="" textlink="">
      <xdr:nvSpPr>
        <xdr:cNvPr id="177" name="テキスト ボックス 176"/>
        <xdr:cNvSpPr txBox="1"/>
      </xdr:nvSpPr>
      <xdr:spPr>
        <a:xfrm>
          <a:off x="3497794" y="1295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32290</xdr:rowOff>
    </xdr:from>
    <xdr:to>
      <xdr:col>4</xdr:col>
      <xdr:colOff>155575</xdr:colOff>
      <xdr:row>78</xdr:row>
      <xdr:rowOff>79742</xdr:rowOff>
    </xdr:to>
    <xdr:cxnSp macro="">
      <xdr:nvCxnSpPr>
        <xdr:cNvPr id="178" name="直線コネクタ 177"/>
        <xdr:cNvCxnSpPr/>
      </xdr:nvCxnSpPr>
      <xdr:spPr>
        <a:xfrm flipV="1">
          <a:off x="2019300" y="13405390"/>
          <a:ext cx="889000" cy="4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21206</xdr:rowOff>
    </xdr:from>
    <xdr:to>
      <xdr:col>4</xdr:col>
      <xdr:colOff>206375</xdr:colOff>
      <xdr:row>77</xdr:row>
      <xdr:rowOff>122806</xdr:rowOff>
    </xdr:to>
    <xdr:sp macro="" textlink="">
      <xdr:nvSpPr>
        <xdr:cNvPr id="179" name="フローチャート : 判断 178"/>
        <xdr:cNvSpPr/>
      </xdr:nvSpPr>
      <xdr:spPr>
        <a:xfrm>
          <a:off x="2857500" y="1322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139333</xdr:rowOff>
    </xdr:from>
    <xdr:ext cx="599010" cy="259045"/>
    <xdr:sp macro="" textlink="">
      <xdr:nvSpPr>
        <xdr:cNvPr id="180" name="テキスト ボックス 179"/>
        <xdr:cNvSpPr txBox="1"/>
      </xdr:nvSpPr>
      <xdr:spPr>
        <a:xfrm>
          <a:off x="2608794" y="1299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79742</xdr:rowOff>
    </xdr:from>
    <xdr:to>
      <xdr:col>2</xdr:col>
      <xdr:colOff>638175</xdr:colOff>
      <xdr:row>78</xdr:row>
      <xdr:rowOff>83584</xdr:rowOff>
    </xdr:to>
    <xdr:cxnSp macro="">
      <xdr:nvCxnSpPr>
        <xdr:cNvPr id="181" name="直線コネクタ 180"/>
        <xdr:cNvCxnSpPr/>
      </xdr:nvCxnSpPr>
      <xdr:spPr>
        <a:xfrm flipV="1">
          <a:off x="1130300" y="13452842"/>
          <a:ext cx="889000" cy="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86792</xdr:rowOff>
    </xdr:from>
    <xdr:to>
      <xdr:col>3</xdr:col>
      <xdr:colOff>3175</xdr:colOff>
      <xdr:row>78</xdr:row>
      <xdr:rowOff>16942</xdr:rowOff>
    </xdr:to>
    <xdr:sp macro="" textlink="">
      <xdr:nvSpPr>
        <xdr:cNvPr id="182" name="フローチャート : 判断 181"/>
        <xdr:cNvSpPr/>
      </xdr:nvSpPr>
      <xdr:spPr>
        <a:xfrm>
          <a:off x="1968500" y="1328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33469</xdr:rowOff>
    </xdr:from>
    <xdr:ext cx="599010" cy="259045"/>
    <xdr:sp macro="" textlink="">
      <xdr:nvSpPr>
        <xdr:cNvPr id="183" name="テキスト ボックス 182"/>
        <xdr:cNvSpPr txBox="1"/>
      </xdr:nvSpPr>
      <xdr:spPr>
        <a:xfrm>
          <a:off x="1719794" y="13063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40560</xdr:rowOff>
    </xdr:from>
    <xdr:to>
      <xdr:col>1</xdr:col>
      <xdr:colOff>485775</xdr:colOff>
      <xdr:row>77</xdr:row>
      <xdr:rowOff>142160</xdr:rowOff>
    </xdr:to>
    <xdr:sp macro="" textlink="">
      <xdr:nvSpPr>
        <xdr:cNvPr id="184" name="フローチャート : 判断 183"/>
        <xdr:cNvSpPr/>
      </xdr:nvSpPr>
      <xdr:spPr>
        <a:xfrm>
          <a:off x="1079500" y="1324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158687</xdr:rowOff>
    </xdr:from>
    <xdr:ext cx="599010" cy="259045"/>
    <xdr:sp macro="" textlink="">
      <xdr:nvSpPr>
        <xdr:cNvPr id="185" name="テキスト ボックス 184"/>
        <xdr:cNvSpPr txBox="1"/>
      </xdr:nvSpPr>
      <xdr:spPr>
        <a:xfrm>
          <a:off x="830794" y="1301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107412</xdr:rowOff>
    </xdr:from>
    <xdr:to>
      <xdr:col>6</xdr:col>
      <xdr:colOff>561975</xdr:colOff>
      <xdr:row>78</xdr:row>
      <xdr:rowOff>37562</xdr:rowOff>
    </xdr:to>
    <xdr:sp macro="" textlink="">
      <xdr:nvSpPr>
        <xdr:cNvPr id="191" name="円/楕円 190"/>
        <xdr:cNvSpPr/>
      </xdr:nvSpPr>
      <xdr:spPr>
        <a:xfrm>
          <a:off x="4584700" y="1330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85839</xdr:rowOff>
    </xdr:from>
    <xdr:ext cx="599010" cy="259045"/>
    <xdr:sp macro="" textlink="">
      <xdr:nvSpPr>
        <xdr:cNvPr id="192" name="民生費該当値テキスト"/>
        <xdr:cNvSpPr txBox="1"/>
      </xdr:nvSpPr>
      <xdr:spPr>
        <a:xfrm>
          <a:off x="4686300" y="13287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133,451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150403</xdr:rowOff>
    </xdr:from>
    <xdr:to>
      <xdr:col>5</xdr:col>
      <xdr:colOff>409575</xdr:colOff>
      <xdr:row>78</xdr:row>
      <xdr:rowOff>80553</xdr:rowOff>
    </xdr:to>
    <xdr:sp macro="" textlink="">
      <xdr:nvSpPr>
        <xdr:cNvPr id="193" name="円/楕円 192"/>
        <xdr:cNvSpPr/>
      </xdr:nvSpPr>
      <xdr:spPr>
        <a:xfrm>
          <a:off x="3746500" y="1335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71680</xdr:rowOff>
    </xdr:from>
    <xdr:ext cx="599010" cy="259045"/>
    <xdr:sp macro="" textlink="">
      <xdr:nvSpPr>
        <xdr:cNvPr id="194" name="テキスト ボックス 193"/>
        <xdr:cNvSpPr txBox="1"/>
      </xdr:nvSpPr>
      <xdr:spPr>
        <a:xfrm>
          <a:off x="3497794" y="1344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124,048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152940</xdr:rowOff>
    </xdr:from>
    <xdr:to>
      <xdr:col>4</xdr:col>
      <xdr:colOff>206375</xdr:colOff>
      <xdr:row>78</xdr:row>
      <xdr:rowOff>83090</xdr:rowOff>
    </xdr:to>
    <xdr:sp macro="" textlink="">
      <xdr:nvSpPr>
        <xdr:cNvPr id="195" name="円/楕円 194"/>
        <xdr:cNvSpPr/>
      </xdr:nvSpPr>
      <xdr:spPr>
        <a:xfrm>
          <a:off x="2857500" y="1335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74217</xdr:rowOff>
    </xdr:from>
    <xdr:ext cx="599010" cy="259045"/>
    <xdr:sp macro="" textlink="">
      <xdr:nvSpPr>
        <xdr:cNvPr id="196" name="テキスト ボックス 195"/>
        <xdr:cNvSpPr txBox="1"/>
      </xdr:nvSpPr>
      <xdr:spPr>
        <a:xfrm>
          <a:off x="2608794" y="13447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123,493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28942</xdr:rowOff>
    </xdr:from>
    <xdr:to>
      <xdr:col>3</xdr:col>
      <xdr:colOff>3175</xdr:colOff>
      <xdr:row>78</xdr:row>
      <xdr:rowOff>130542</xdr:rowOff>
    </xdr:to>
    <xdr:sp macro="" textlink="">
      <xdr:nvSpPr>
        <xdr:cNvPr id="197" name="円/楕円 196"/>
        <xdr:cNvSpPr/>
      </xdr:nvSpPr>
      <xdr:spPr>
        <a:xfrm>
          <a:off x="1968500" y="1340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121669</xdr:rowOff>
    </xdr:from>
    <xdr:ext cx="599010" cy="259045"/>
    <xdr:sp macro="" textlink="">
      <xdr:nvSpPr>
        <xdr:cNvPr id="198" name="テキスト ボックス 197"/>
        <xdr:cNvSpPr txBox="1"/>
      </xdr:nvSpPr>
      <xdr:spPr>
        <a:xfrm>
          <a:off x="1719794" y="13494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113,114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32784</xdr:rowOff>
    </xdr:from>
    <xdr:to>
      <xdr:col>1</xdr:col>
      <xdr:colOff>485775</xdr:colOff>
      <xdr:row>78</xdr:row>
      <xdr:rowOff>134384</xdr:rowOff>
    </xdr:to>
    <xdr:sp macro="" textlink="">
      <xdr:nvSpPr>
        <xdr:cNvPr id="199" name="円/楕円 198"/>
        <xdr:cNvSpPr/>
      </xdr:nvSpPr>
      <xdr:spPr>
        <a:xfrm>
          <a:off x="1079500" y="1340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125511</xdr:rowOff>
    </xdr:from>
    <xdr:ext cx="599010" cy="259045"/>
    <xdr:sp macro="" textlink="">
      <xdr:nvSpPr>
        <xdr:cNvPr id="200" name="テキスト ボックス 199"/>
        <xdr:cNvSpPr txBox="1"/>
      </xdr:nvSpPr>
      <xdr:spPr>
        <a:xfrm>
          <a:off x="830794" y="1349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2" name="直線コネクタ 221"/>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3" name="衛生費最小値テキスト"/>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4" name="直線コネクタ 223"/>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5" name="衛生費最大値テキスト"/>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6" name="直線コネクタ 225"/>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57962</xdr:rowOff>
    </xdr:from>
    <xdr:to>
      <xdr:col>6</xdr:col>
      <xdr:colOff>511175</xdr:colOff>
      <xdr:row>98</xdr:row>
      <xdr:rowOff>61889</xdr:rowOff>
    </xdr:to>
    <xdr:cxnSp macro="">
      <xdr:nvCxnSpPr>
        <xdr:cNvPr id="227" name="直線コネクタ 226"/>
        <xdr:cNvCxnSpPr/>
      </xdr:nvCxnSpPr>
      <xdr:spPr>
        <a:xfrm flipV="1">
          <a:off x="3797300" y="16860062"/>
          <a:ext cx="838200" cy="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133388</xdr:rowOff>
    </xdr:from>
    <xdr:ext cx="534377" cy="259045"/>
    <xdr:sp macro="" textlink="">
      <xdr:nvSpPr>
        <xdr:cNvPr id="228" name="衛生費平均値テキスト"/>
        <xdr:cNvSpPr txBox="1"/>
      </xdr:nvSpPr>
      <xdr:spPr>
        <a:xfrm>
          <a:off x="4686300" y="16592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29" name="フローチャート : 判断 228"/>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60796</xdr:rowOff>
    </xdr:from>
    <xdr:to>
      <xdr:col>5</xdr:col>
      <xdr:colOff>358775</xdr:colOff>
      <xdr:row>98</xdr:row>
      <xdr:rowOff>61889</xdr:rowOff>
    </xdr:to>
    <xdr:cxnSp macro="">
      <xdr:nvCxnSpPr>
        <xdr:cNvPr id="230" name="直線コネクタ 229"/>
        <xdr:cNvCxnSpPr/>
      </xdr:nvCxnSpPr>
      <xdr:spPr>
        <a:xfrm>
          <a:off x="2908300" y="16862896"/>
          <a:ext cx="889000" cy="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128276</xdr:rowOff>
    </xdr:from>
    <xdr:to>
      <xdr:col>5</xdr:col>
      <xdr:colOff>409575</xdr:colOff>
      <xdr:row>98</xdr:row>
      <xdr:rowOff>58426</xdr:rowOff>
    </xdr:to>
    <xdr:sp macro="" textlink="">
      <xdr:nvSpPr>
        <xdr:cNvPr id="231" name="フローチャート : 判断 230"/>
        <xdr:cNvSpPr/>
      </xdr:nvSpPr>
      <xdr:spPr>
        <a:xfrm>
          <a:off x="3746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74953</xdr:rowOff>
    </xdr:from>
    <xdr:ext cx="534377" cy="259045"/>
    <xdr:sp macro="" textlink="">
      <xdr:nvSpPr>
        <xdr:cNvPr id="232" name="テキスト ボックス 231"/>
        <xdr:cNvSpPr txBox="1"/>
      </xdr:nvSpPr>
      <xdr:spPr>
        <a:xfrm>
          <a:off x="3530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60796</xdr:rowOff>
    </xdr:from>
    <xdr:to>
      <xdr:col>4</xdr:col>
      <xdr:colOff>155575</xdr:colOff>
      <xdr:row>98</xdr:row>
      <xdr:rowOff>65320</xdr:rowOff>
    </xdr:to>
    <xdr:cxnSp macro="">
      <xdr:nvCxnSpPr>
        <xdr:cNvPr id="233" name="直線コネクタ 232"/>
        <xdr:cNvCxnSpPr/>
      </xdr:nvCxnSpPr>
      <xdr:spPr>
        <a:xfrm flipV="1">
          <a:off x="2019300" y="16862896"/>
          <a:ext cx="889000" cy="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97507</xdr:rowOff>
    </xdr:from>
    <xdr:to>
      <xdr:col>4</xdr:col>
      <xdr:colOff>206375</xdr:colOff>
      <xdr:row>98</xdr:row>
      <xdr:rowOff>27657</xdr:rowOff>
    </xdr:to>
    <xdr:sp macro="" textlink="">
      <xdr:nvSpPr>
        <xdr:cNvPr id="234" name="フローチャート : 判断 233"/>
        <xdr:cNvSpPr/>
      </xdr:nvSpPr>
      <xdr:spPr>
        <a:xfrm>
          <a:off x="2857500" y="1672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44184</xdr:rowOff>
    </xdr:from>
    <xdr:ext cx="534377" cy="259045"/>
    <xdr:sp macro="" textlink="">
      <xdr:nvSpPr>
        <xdr:cNvPr id="235" name="テキスト ボックス 234"/>
        <xdr:cNvSpPr txBox="1"/>
      </xdr:nvSpPr>
      <xdr:spPr>
        <a:xfrm>
          <a:off x="2641111" y="1650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63378</xdr:rowOff>
    </xdr:from>
    <xdr:to>
      <xdr:col>2</xdr:col>
      <xdr:colOff>638175</xdr:colOff>
      <xdr:row>98</xdr:row>
      <xdr:rowOff>65320</xdr:rowOff>
    </xdr:to>
    <xdr:cxnSp macro="">
      <xdr:nvCxnSpPr>
        <xdr:cNvPr id="236" name="直線コネクタ 235"/>
        <xdr:cNvCxnSpPr/>
      </xdr:nvCxnSpPr>
      <xdr:spPr>
        <a:xfrm>
          <a:off x="1130300" y="16865478"/>
          <a:ext cx="8890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109936</xdr:rowOff>
    </xdr:from>
    <xdr:to>
      <xdr:col>3</xdr:col>
      <xdr:colOff>3175</xdr:colOff>
      <xdr:row>98</xdr:row>
      <xdr:rowOff>40086</xdr:rowOff>
    </xdr:to>
    <xdr:sp macro="" textlink="">
      <xdr:nvSpPr>
        <xdr:cNvPr id="237" name="フローチャート : 判断 236"/>
        <xdr:cNvSpPr/>
      </xdr:nvSpPr>
      <xdr:spPr>
        <a:xfrm>
          <a:off x="1968500" y="16740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56613</xdr:rowOff>
    </xdr:from>
    <xdr:ext cx="534377" cy="259045"/>
    <xdr:sp macro="" textlink="">
      <xdr:nvSpPr>
        <xdr:cNvPr id="238" name="テキスト ボックス 237"/>
        <xdr:cNvSpPr txBox="1"/>
      </xdr:nvSpPr>
      <xdr:spPr>
        <a:xfrm>
          <a:off x="1752111" y="1651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122509</xdr:rowOff>
    </xdr:from>
    <xdr:to>
      <xdr:col>1</xdr:col>
      <xdr:colOff>485775</xdr:colOff>
      <xdr:row>98</xdr:row>
      <xdr:rowOff>52659</xdr:rowOff>
    </xdr:to>
    <xdr:sp macro="" textlink="">
      <xdr:nvSpPr>
        <xdr:cNvPr id="239" name="フローチャート : 判断 238"/>
        <xdr:cNvSpPr/>
      </xdr:nvSpPr>
      <xdr:spPr>
        <a:xfrm>
          <a:off x="1079500" y="1675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69186</xdr:rowOff>
    </xdr:from>
    <xdr:ext cx="534377" cy="259045"/>
    <xdr:sp macro="" textlink="">
      <xdr:nvSpPr>
        <xdr:cNvPr id="240" name="テキスト ボックス 239"/>
        <xdr:cNvSpPr txBox="1"/>
      </xdr:nvSpPr>
      <xdr:spPr>
        <a:xfrm>
          <a:off x="863111" y="1652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7162</xdr:rowOff>
    </xdr:from>
    <xdr:to>
      <xdr:col>6</xdr:col>
      <xdr:colOff>561975</xdr:colOff>
      <xdr:row>98</xdr:row>
      <xdr:rowOff>108762</xdr:rowOff>
    </xdr:to>
    <xdr:sp macro="" textlink="">
      <xdr:nvSpPr>
        <xdr:cNvPr id="246" name="円/楕円 245"/>
        <xdr:cNvSpPr/>
      </xdr:nvSpPr>
      <xdr:spPr>
        <a:xfrm>
          <a:off x="4584700" y="1680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93539</xdr:rowOff>
    </xdr:from>
    <xdr:ext cx="534377" cy="259045"/>
    <xdr:sp macro="" textlink="">
      <xdr:nvSpPr>
        <xdr:cNvPr id="247" name="衛生費該当値テキスト"/>
        <xdr:cNvSpPr txBox="1"/>
      </xdr:nvSpPr>
      <xdr:spPr>
        <a:xfrm>
          <a:off x="4686300" y="1672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35,756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11089</xdr:rowOff>
    </xdr:from>
    <xdr:to>
      <xdr:col>5</xdr:col>
      <xdr:colOff>409575</xdr:colOff>
      <xdr:row>98</xdr:row>
      <xdr:rowOff>112689</xdr:rowOff>
    </xdr:to>
    <xdr:sp macro="" textlink="">
      <xdr:nvSpPr>
        <xdr:cNvPr id="248" name="円/楕円 247"/>
        <xdr:cNvSpPr/>
      </xdr:nvSpPr>
      <xdr:spPr>
        <a:xfrm>
          <a:off x="3746500" y="1681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103816</xdr:rowOff>
    </xdr:from>
    <xdr:ext cx="534377" cy="259045"/>
    <xdr:sp macro="" textlink="">
      <xdr:nvSpPr>
        <xdr:cNvPr id="249" name="テキスト ボックス 248"/>
        <xdr:cNvSpPr txBox="1"/>
      </xdr:nvSpPr>
      <xdr:spPr>
        <a:xfrm>
          <a:off x="3530111" y="169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34,038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9996</xdr:rowOff>
    </xdr:from>
    <xdr:to>
      <xdr:col>4</xdr:col>
      <xdr:colOff>206375</xdr:colOff>
      <xdr:row>98</xdr:row>
      <xdr:rowOff>111596</xdr:rowOff>
    </xdr:to>
    <xdr:sp macro="" textlink="">
      <xdr:nvSpPr>
        <xdr:cNvPr id="250" name="円/楕円 249"/>
        <xdr:cNvSpPr/>
      </xdr:nvSpPr>
      <xdr:spPr>
        <a:xfrm>
          <a:off x="2857500" y="1681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102723</xdr:rowOff>
    </xdr:from>
    <xdr:ext cx="534377" cy="259045"/>
    <xdr:sp macro="" textlink="">
      <xdr:nvSpPr>
        <xdr:cNvPr id="251" name="テキスト ボックス 250"/>
        <xdr:cNvSpPr txBox="1"/>
      </xdr:nvSpPr>
      <xdr:spPr>
        <a:xfrm>
          <a:off x="2641111" y="1690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34,516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14520</xdr:rowOff>
    </xdr:from>
    <xdr:to>
      <xdr:col>3</xdr:col>
      <xdr:colOff>3175</xdr:colOff>
      <xdr:row>98</xdr:row>
      <xdr:rowOff>116120</xdr:rowOff>
    </xdr:to>
    <xdr:sp macro="" textlink="">
      <xdr:nvSpPr>
        <xdr:cNvPr id="252" name="円/楕円 251"/>
        <xdr:cNvSpPr/>
      </xdr:nvSpPr>
      <xdr:spPr>
        <a:xfrm>
          <a:off x="1968500" y="1681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107247</xdr:rowOff>
    </xdr:from>
    <xdr:ext cx="534377" cy="259045"/>
    <xdr:sp macro="" textlink="">
      <xdr:nvSpPr>
        <xdr:cNvPr id="253" name="テキスト ボックス 252"/>
        <xdr:cNvSpPr txBox="1"/>
      </xdr:nvSpPr>
      <xdr:spPr>
        <a:xfrm>
          <a:off x="1752111" y="169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32,537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12578</xdr:rowOff>
    </xdr:from>
    <xdr:to>
      <xdr:col>1</xdr:col>
      <xdr:colOff>485775</xdr:colOff>
      <xdr:row>98</xdr:row>
      <xdr:rowOff>114178</xdr:rowOff>
    </xdr:to>
    <xdr:sp macro="" textlink="">
      <xdr:nvSpPr>
        <xdr:cNvPr id="254" name="円/楕円 253"/>
        <xdr:cNvSpPr/>
      </xdr:nvSpPr>
      <xdr:spPr>
        <a:xfrm>
          <a:off x="1079500" y="1681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105305</xdr:rowOff>
    </xdr:from>
    <xdr:ext cx="534377" cy="259045"/>
    <xdr:sp macro="" textlink="">
      <xdr:nvSpPr>
        <xdr:cNvPr id="255" name="テキスト ボックス 254"/>
        <xdr:cNvSpPr txBox="1"/>
      </xdr:nvSpPr>
      <xdr:spPr>
        <a:xfrm>
          <a:off x="863111" y="1690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33,387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82245</xdr:rowOff>
    </xdr:from>
    <xdr:to>
      <xdr:col>15</xdr:col>
      <xdr:colOff>180340</xdr:colOff>
      <xdr:row>39</xdr:row>
      <xdr:rowOff>44450</xdr:rowOff>
    </xdr:to>
    <xdr:cxnSp macro="">
      <xdr:nvCxnSpPr>
        <xdr:cNvPr id="279" name="直線コネクタ 278"/>
        <xdr:cNvCxnSpPr/>
      </xdr:nvCxnSpPr>
      <xdr:spPr>
        <a:xfrm flipV="1">
          <a:off x="10475595" y="5397195"/>
          <a:ext cx="1270" cy="13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64177</xdr:rowOff>
    </xdr:from>
    <xdr:ext cx="249299" cy="259045"/>
    <xdr:sp macro="" textlink="">
      <xdr:nvSpPr>
        <xdr:cNvPr id="280" name="労働費最小値テキスト"/>
        <xdr:cNvSpPr txBox="1"/>
      </xdr:nvSpPr>
      <xdr:spPr>
        <a:xfrm>
          <a:off x="10528300" y="6750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28922</xdr:rowOff>
    </xdr:from>
    <xdr:ext cx="534377" cy="259045"/>
    <xdr:sp macro="" textlink="">
      <xdr:nvSpPr>
        <xdr:cNvPr id="282" name="労働費最大値テキスト"/>
        <xdr:cNvSpPr txBox="1"/>
      </xdr:nvSpPr>
      <xdr:spPr>
        <a:xfrm>
          <a:off x="10528300" y="51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31</xdr:row>
      <xdr:rowOff>82245</xdr:rowOff>
    </xdr:from>
    <xdr:to>
      <xdr:col>15</xdr:col>
      <xdr:colOff>269875</xdr:colOff>
      <xdr:row>31</xdr:row>
      <xdr:rowOff>82245</xdr:rowOff>
    </xdr:to>
    <xdr:cxnSp macro="">
      <xdr:nvCxnSpPr>
        <xdr:cNvPr id="283" name="直線コネクタ 282"/>
        <xdr:cNvCxnSpPr/>
      </xdr:nvCxnSpPr>
      <xdr:spPr>
        <a:xfrm>
          <a:off x="10388600" y="539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39650</xdr:rowOff>
    </xdr:from>
    <xdr:to>
      <xdr:col>15</xdr:col>
      <xdr:colOff>180975</xdr:colOff>
      <xdr:row>39</xdr:row>
      <xdr:rowOff>42011</xdr:rowOff>
    </xdr:to>
    <xdr:cxnSp macro="">
      <xdr:nvCxnSpPr>
        <xdr:cNvPr id="284" name="直線コネクタ 283"/>
        <xdr:cNvCxnSpPr/>
      </xdr:nvCxnSpPr>
      <xdr:spPr>
        <a:xfrm flipV="1">
          <a:off x="9639300" y="6726200"/>
          <a:ext cx="838200" cy="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153078</xdr:rowOff>
    </xdr:from>
    <xdr:ext cx="378565" cy="259045"/>
    <xdr:sp macro="" textlink="">
      <xdr:nvSpPr>
        <xdr:cNvPr id="285" name="労働費平均値テキスト"/>
        <xdr:cNvSpPr txBox="1"/>
      </xdr:nvSpPr>
      <xdr:spPr>
        <a:xfrm>
          <a:off x="10528300" y="64967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130201</xdr:rowOff>
    </xdr:from>
    <xdr:to>
      <xdr:col>15</xdr:col>
      <xdr:colOff>231775</xdr:colOff>
      <xdr:row>39</xdr:row>
      <xdr:rowOff>60351</xdr:rowOff>
    </xdr:to>
    <xdr:sp macro="" textlink="">
      <xdr:nvSpPr>
        <xdr:cNvPr id="286" name="フローチャート : 判断 285"/>
        <xdr:cNvSpPr/>
      </xdr:nvSpPr>
      <xdr:spPr>
        <a:xfrm>
          <a:off x="104267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39725</xdr:rowOff>
    </xdr:from>
    <xdr:to>
      <xdr:col>14</xdr:col>
      <xdr:colOff>28575</xdr:colOff>
      <xdr:row>39</xdr:row>
      <xdr:rowOff>42011</xdr:rowOff>
    </xdr:to>
    <xdr:cxnSp macro="">
      <xdr:nvCxnSpPr>
        <xdr:cNvPr id="287" name="直線コネクタ 286"/>
        <xdr:cNvCxnSpPr/>
      </xdr:nvCxnSpPr>
      <xdr:spPr>
        <a:xfrm>
          <a:off x="8750300" y="672627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116980</xdr:rowOff>
    </xdr:from>
    <xdr:to>
      <xdr:col>14</xdr:col>
      <xdr:colOff>79375</xdr:colOff>
      <xdr:row>39</xdr:row>
      <xdr:rowOff>47130</xdr:rowOff>
    </xdr:to>
    <xdr:sp macro="" textlink="">
      <xdr:nvSpPr>
        <xdr:cNvPr id="288" name="フローチャート : 判断 287"/>
        <xdr:cNvSpPr/>
      </xdr:nvSpPr>
      <xdr:spPr>
        <a:xfrm>
          <a:off x="9588500" y="66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63657</xdr:rowOff>
    </xdr:from>
    <xdr:ext cx="469744" cy="259045"/>
    <xdr:sp macro="" textlink="">
      <xdr:nvSpPr>
        <xdr:cNvPr id="289" name="テキスト ボックス 288"/>
        <xdr:cNvSpPr txBox="1"/>
      </xdr:nvSpPr>
      <xdr:spPr>
        <a:xfrm>
          <a:off x="9404427" y="640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38202</xdr:rowOff>
    </xdr:from>
    <xdr:to>
      <xdr:col>12</xdr:col>
      <xdr:colOff>511175</xdr:colOff>
      <xdr:row>39</xdr:row>
      <xdr:rowOff>39725</xdr:rowOff>
    </xdr:to>
    <xdr:cxnSp macro="">
      <xdr:nvCxnSpPr>
        <xdr:cNvPr id="290" name="直線コネクタ 289"/>
        <xdr:cNvCxnSpPr/>
      </xdr:nvCxnSpPr>
      <xdr:spPr>
        <a:xfrm>
          <a:off x="7861300" y="6724752"/>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67678</xdr:rowOff>
    </xdr:from>
    <xdr:to>
      <xdr:col>12</xdr:col>
      <xdr:colOff>561975</xdr:colOff>
      <xdr:row>38</xdr:row>
      <xdr:rowOff>169278</xdr:rowOff>
    </xdr:to>
    <xdr:sp macro="" textlink="">
      <xdr:nvSpPr>
        <xdr:cNvPr id="291" name="フローチャート : 判断 290"/>
        <xdr:cNvSpPr/>
      </xdr:nvSpPr>
      <xdr:spPr>
        <a:xfrm>
          <a:off x="8699500" y="658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14355</xdr:rowOff>
    </xdr:from>
    <xdr:ext cx="469744" cy="259045"/>
    <xdr:sp macro="" textlink="">
      <xdr:nvSpPr>
        <xdr:cNvPr id="292" name="テキスト ボックス 291"/>
        <xdr:cNvSpPr txBox="1"/>
      </xdr:nvSpPr>
      <xdr:spPr>
        <a:xfrm>
          <a:off x="8515427" y="635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38164</xdr:rowOff>
    </xdr:from>
    <xdr:to>
      <xdr:col>11</xdr:col>
      <xdr:colOff>307975</xdr:colOff>
      <xdr:row>39</xdr:row>
      <xdr:rowOff>38202</xdr:rowOff>
    </xdr:to>
    <xdr:cxnSp macro="">
      <xdr:nvCxnSpPr>
        <xdr:cNvPr id="293" name="直線コネクタ 292"/>
        <xdr:cNvCxnSpPr/>
      </xdr:nvCxnSpPr>
      <xdr:spPr>
        <a:xfrm>
          <a:off x="6972300" y="6724714"/>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52819</xdr:rowOff>
    </xdr:from>
    <xdr:to>
      <xdr:col>11</xdr:col>
      <xdr:colOff>358775</xdr:colOff>
      <xdr:row>38</xdr:row>
      <xdr:rowOff>154419</xdr:rowOff>
    </xdr:to>
    <xdr:sp macro="" textlink="">
      <xdr:nvSpPr>
        <xdr:cNvPr id="294" name="フローチャート : 判断 293"/>
        <xdr:cNvSpPr/>
      </xdr:nvSpPr>
      <xdr:spPr>
        <a:xfrm>
          <a:off x="7810500" y="656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170946</xdr:rowOff>
    </xdr:from>
    <xdr:ext cx="469744" cy="259045"/>
    <xdr:sp macro="" textlink="">
      <xdr:nvSpPr>
        <xdr:cNvPr id="295" name="テキスト ボックス 294"/>
        <xdr:cNvSpPr txBox="1"/>
      </xdr:nvSpPr>
      <xdr:spPr>
        <a:xfrm>
          <a:off x="7626427" y="634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42608</xdr:rowOff>
    </xdr:from>
    <xdr:to>
      <xdr:col>10</xdr:col>
      <xdr:colOff>155575</xdr:colOff>
      <xdr:row>38</xdr:row>
      <xdr:rowOff>144208</xdr:rowOff>
    </xdr:to>
    <xdr:sp macro="" textlink="">
      <xdr:nvSpPr>
        <xdr:cNvPr id="296" name="フローチャート : 判断 295"/>
        <xdr:cNvSpPr/>
      </xdr:nvSpPr>
      <xdr:spPr>
        <a:xfrm>
          <a:off x="6921500" y="65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160736</xdr:rowOff>
    </xdr:from>
    <xdr:ext cx="469744" cy="259045"/>
    <xdr:sp macro="" textlink="">
      <xdr:nvSpPr>
        <xdr:cNvPr id="297" name="テキスト ボックス 296"/>
        <xdr:cNvSpPr txBox="1"/>
      </xdr:nvSpPr>
      <xdr:spPr>
        <a:xfrm>
          <a:off x="6737427" y="633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160300</xdr:rowOff>
    </xdr:from>
    <xdr:to>
      <xdr:col>15</xdr:col>
      <xdr:colOff>231775</xdr:colOff>
      <xdr:row>39</xdr:row>
      <xdr:rowOff>90450</xdr:rowOff>
    </xdr:to>
    <xdr:sp macro="" textlink="">
      <xdr:nvSpPr>
        <xdr:cNvPr id="303" name="円/楕円 302"/>
        <xdr:cNvSpPr/>
      </xdr:nvSpPr>
      <xdr:spPr>
        <a:xfrm>
          <a:off x="10426700" y="66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108628</xdr:rowOff>
    </xdr:from>
    <xdr:ext cx="378565" cy="259045"/>
    <xdr:sp macro="" textlink="">
      <xdr:nvSpPr>
        <xdr:cNvPr id="304" name="労働費該当値テキスト"/>
        <xdr:cNvSpPr txBox="1"/>
      </xdr:nvSpPr>
      <xdr:spPr>
        <a:xfrm>
          <a:off x="10528300" y="6623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162661</xdr:rowOff>
    </xdr:from>
    <xdr:to>
      <xdr:col>14</xdr:col>
      <xdr:colOff>79375</xdr:colOff>
      <xdr:row>39</xdr:row>
      <xdr:rowOff>92811</xdr:rowOff>
    </xdr:to>
    <xdr:sp macro="" textlink="">
      <xdr:nvSpPr>
        <xdr:cNvPr id="305" name="円/楕円 304"/>
        <xdr:cNvSpPr/>
      </xdr:nvSpPr>
      <xdr:spPr>
        <a:xfrm>
          <a:off x="9588500" y="66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83938</xdr:rowOff>
    </xdr:from>
    <xdr:ext cx="313932" cy="259045"/>
    <xdr:sp macro="" textlink="">
      <xdr:nvSpPr>
        <xdr:cNvPr id="306" name="テキスト ボックス 305"/>
        <xdr:cNvSpPr txBox="1"/>
      </xdr:nvSpPr>
      <xdr:spPr>
        <a:xfrm>
          <a:off x="9482333" y="67704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160375</xdr:rowOff>
    </xdr:from>
    <xdr:to>
      <xdr:col>12</xdr:col>
      <xdr:colOff>561975</xdr:colOff>
      <xdr:row>39</xdr:row>
      <xdr:rowOff>90525</xdr:rowOff>
    </xdr:to>
    <xdr:sp macro="" textlink="">
      <xdr:nvSpPr>
        <xdr:cNvPr id="307" name="円/楕円 306"/>
        <xdr:cNvSpPr/>
      </xdr:nvSpPr>
      <xdr:spPr>
        <a:xfrm>
          <a:off x="8699500" y="667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81652</xdr:rowOff>
    </xdr:from>
    <xdr:ext cx="378565" cy="259045"/>
    <xdr:sp macro="" textlink="">
      <xdr:nvSpPr>
        <xdr:cNvPr id="308" name="テキスト ボックス 307"/>
        <xdr:cNvSpPr txBox="1"/>
      </xdr:nvSpPr>
      <xdr:spPr>
        <a:xfrm>
          <a:off x="8561017" y="6768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158852</xdr:rowOff>
    </xdr:from>
    <xdr:to>
      <xdr:col>11</xdr:col>
      <xdr:colOff>358775</xdr:colOff>
      <xdr:row>39</xdr:row>
      <xdr:rowOff>89002</xdr:rowOff>
    </xdr:to>
    <xdr:sp macro="" textlink="">
      <xdr:nvSpPr>
        <xdr:cNvPr id="309" name="円/楕円 308"/>
        <xdr:cNvSpPr/>
      </xdr:nvSpPr>
      <xdr:spPr>
        <a:xfrm>
          <a:off x="7810500" y="667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80129</xdr:rowOff>
    </xdr:from>
    <xdr:ext cx="378565" cy="259045"/>
    <xdr:sp macro="" textlink="">
      <xdr:nvSpPr>
        <xdr:cNvPr id="310" name="テキスト ボックス 309"/>
        <xdr:cNvSpPr txBox="1"/>
      </xdr:nvSpPr>
      <xdr:spPr>
        <a:xfrm>
          <a:off x="7672017" y="6766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158814</xdr:rowOff>
    </xdr:from>
    <xdr:to>
      <xdr:col>10</xdr:col>
      <xdr:colOff>155575</xdr:colOff>
      <xdr:row>39</xdr:row>
      <xdr:rowOff>88964</xdr:rowOff>
    </xdr:to>
    <xdr:sp macro="" textlink="">
      <xdr:nvSpPr>
        <xdr:cNvPr id="311" name="円/楕円 310"/>
        <xdr:cNvSpPr/>
      </xdr:nvSpPr>
      <xdr:spPr>
        <a:xfrm>
          <a:off x="6921500" y="667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80091</xdr:rowOff>
    </xdr:from>
    <xdr:ext cx="378565" cy="259045"/>
    <xdr:sp macro="" textlink="">
      <xdr:nvSpPr>
        <xdr:cNvPr id="312" name="テキスト ボックス 311"/>
        <xdr:cNvSpPr txBox="1"/>
      </xdr:nvSpPr>
      <xdr:spPr>
        <a:xfrm>
          <a:off x="6783017" y="6766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87771</xdr:rowOff>
    </xdr:from>
    <xdr:to>
      <xdr:col>15</xdr:col>
      <xdr:colOff>180340</xdr:colOff>
      <xdr:row>58</xdr:row>
      <xdr:rowOff>133171</xdr:rowOff>
    </xdr:to>
    <xdr:cxnSp macro="">
      <xdr:nvCxnSpPr>
        <xdr:cNvPr id="334" name="直線コネクタ 333"/>
        <xdr:cNvCxnSpPr/>
      </xdr:nvCxnSpPr>
      <xdr:spPr>
        <a:xfrm flipV="1">
          <a:off x="10475595" y="8660271"/>
          <a:ext cx="1270" cy="141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136998</xdr:rowOff>
    </xdr:from>
    <xdr:ext cx="469744" cy="259045"/>
    <xdr:sp macro="" textlink="">
      <xdr:nvSpPr>
        <xdr:cNvPr id="335" name="農林水産業費最小値テキスト"/>
        <xdr:cNvSpPr txBox="1"/>
      </xdr:nvSpPr>
      <xdr:spPr>
        <a:xfrm>
          <a:off x="10528300" y="100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133171</xdr:rowOff>
    </xdr:from>
    <xdr:to>
      <xdr:col>15</xdr:col>
      <xdr:colOff>269875</xdr:colOff>
      <xdr:row>58</xdr:row>
      <xdr:rowOff>133171</xdr:rowOff>
    </xdr:to>
    <xdr:cxnSp macro="">
      <xdr:nvCxnSpPr>
        <xdr:cNvPr id="336" name="直線コネクタ 335"/>
        <xdr:cNvCxnSpPr/>
      </xdr:nvCxnSpPr>
      <xdr:spPr>
        <a:xfrm>
          <a:off x="10388600" y="100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34448</xdr:rowOff>
    </xdr:from>
    <xdr:ext cx="599010" cy="259045"/>
    <xdr:sp macro="" textlink="">
      <xdr:nvSpPr>
        <xdr:cNvPr id="337" name="農林水産業費最大値テキスト"/>
        <xdr:cNvSpPr txBox="1"/>
      </xdr:nvSpPr>
      <xdr:spPr>
        <a:xfrm>
          <a:off x="10528300" y="84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87771</xdr:rowOff>
    </xdr:from>
    <xdr:to>
      <xdr:col>15</xdr:col>
      <xdr:colOff>269875</xdr:colOff>
      <xdr:row>50</xdr:row>
      <xdr:rowOff>87771</xdr:rowOff>
    </xdr:to>
    <xdr:cxnSp macro="">
      <xdr:nvCxnSpPr>
        <xdr:cNvPr id="338" name="直線コネクタ 337"/>
        <xdr:cNvCxnSpPr/>
      </xdr:nvCxnSpPr>
      <xdr:spPr>
        <a:xfrm>
          <a:off x="10388600" y="86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105195</xdr:rowOff>
    </xdr:from>
    <xdr:to>
      <xdr:col>15</xdr:col>
      <xdr:colOff>180975</xdr:colOff>
      <xdr:row>58</xdr:row>
      <xdr:rowOff>109205</xdr:rowOff>
    </xdr:to>
    <xdr:cxnSp macro="">
      <xdr:nvCxnSpPr>
        <xdr:cNvPr id="339" name="直線コネクタ 338"/>
        <xdr:cNvCxnSpPr/>
      </xdr:nvCxnSpPr>
      <xdr:spPr>
        <a:xfrm flipV="1">
          <a:off x="9639300" y="10049295"/>
          <a:ext cx="838200" cy="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162355</xdr:rowOff>
    </xdr:from>
    <xdr:ext cx="534377" cy="259045"/>
    <xdr:sp macro="" textlink="">
      <xdr:nvSpPr>
        <xdr:cNvPr id="340" name="農林水産業費平均値テキスト"/>
        <xdr:cNvSpPr txBox="1"/>
      </xdr:nvSpPr>
      <xdr:spPr>
        <a:xfrm>
          <a:off x="10528300" y="9763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139478</xdr:rowOff>
    </xdr:from>
    <xdr:to>
      <xdr:col>15</xdr:col>
      <xdr:colOff>231775</xdr:colOff>
      <xdr:row>58</xdr:row>
      <xdr:rowOff>69628</xdr:rowOff>
    </xdr:to>
    <xdr:sp macro="" textlink="">
      <xdr:nvSpPr>
        <xdr:cNvPr id="341" name="フローチャート : 判断 340"/>
        <xdr:cNvSpPr/>
      </xdr:nvSpPr>
      <xdr:spPr>
        <a:xfrm>
          <a:off x="104267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107060</xdr:rowOff>
    </xdr:from>
    <xdr:to>
      <xdr:col>14</xdr:col>
      <xdr:colOff>28575</xdr:colOff>
      <xdr:row>58</xdr:row>
      <xdr:rowOff>109205</xdr:rowOff>
    </xdr:to>
    <xdr:cxnSp macro="">
      <xdr:nvCxnSpPr>
        <xdr:cNvPr id="342" name="直線コネクタ 341"/>
        <xdr:cNvCxnSpPr/>
      </xdr:nvCxnSpPr>
      <xdr:spPr>
        <a:xfrm>
          <a:off x="8750300" y="10051160"/>
          <a:ext cx="889000" cy="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150064</xdr:rowOff>
    </xdr:from>
    <xdr:to>
      <xdr:col>14</xdr:col>
      <xdr:colOff>79375</xdr:colOff>
      <xdr:row>58</xdr:row>
      <xdr:rowOff>80214</xdr:rowOff>
    </xdr:to>
    <xdr:sp macro="" textlink="">
      <xdr:nvSpPr>
        <xdr:cNvPr id="343" name="フローチャート : 判断 342"/>
        <xdr:cNvSpPr/>
      </xdr:nvSpPr>
      <xdr:spPr>
        <a:xfrm>
          <a:off x="9588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96741</xdr:rowOff>
    </xdr:from>
    <xdr:ext cx="534377" cy="259045"/>
    <xdr:sp macro="" textlink="">
      <xdr:nvSpPr>
        <xdr:cNvPr id="344" name="テキスト ボックス 343"/>
        <xdr:cNvSpPr txBox="1"/>
      </xdr:nvSpPr>
      <xdr:spPr>
        <a:xfrm>
          <a:off x="9372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93769</xdr:rowOff>
    </xdr:from>
    <xdr:to>
      <xdr:col>12</xdr:col>
      <xdr:colOff>511175</xdr:colOff>
      <xdr:row>58</xdr:row>
      <xdr:rowOff>107060</xdr:rowOff>
    </xdr:to>
    <xdr:cxnSp macro="">
      <xdr:nvCxnSpPr>
        <xdr:cNvPr id="345" name="直線コネクタ 344"/>
        <xdr:cNvCxnSpPr/>
      </xdr:nvCxnSpPr>
      <xdr:spPr>
        <a:xfrm>
          <a:off x="7861300" y="10037869"/>
          <a:ext cx="889000" cy="1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1115</xdr:rowOff>
    </xdr:from>
    <xdr:to>
      <xdr:col>12</xdr:col>
      <xdr:colOff>561975</xdr:colOff>
      <xdr:row>58</xdr:row>
      <xdr:rowOff>102715</xdr:rowOff>
    </xdr:to>
    <xdr:sp macro="" textlink="">
      <xdr:nvSpPr>
        <xdr:cNvPr id="346" name="フローチャート : 判断 345"/>
        <xdr:cNvSpPr/>
      </xdr:nvSpPr>
      <xdr:spPr>
        <a:xfrm>
          <a:off x="869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119242</xdr:rowOff>
    </xdr:from>
    <xdr:ext cx="534377" cy="259045"/>
    <xdr:sp macro="" textlink="">
      <xdr:nvSpPr>
        <xdr:cNvPr id="347" name="テキスト ボックス 346"/>
        <xdr:cNvSpPr txBox="1"/>
      </xdr:nvSpPr>
      <xdr:spPr>
        <a:xfrm>
          <a:off x="8483111" y="97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93769</xdr:rowOff>
    </xdr:from>
    <xdr:to>
      <xdr:col>11</xdr:col>
      <xdr:colOff>307975</xdr:colOff>
      <xdr:row>58</xdr:row>
      <xdr:rowOff>117308</xdr:rowOff>
    </xdr:to>
    <xdr:cxnSp macro="">
      <xdr:nvCxnSpPr>
        <xdr:cNvPr id="348" name="直線コネクタ 347"/>
        <xdr:cNvCxnSpPr/>
      </xdr:nvCxnSpPr>
      <xdr:spPr>
        <a:xfrm flipV="1">
          <a:off x="6972300" y="10037869"/>
          <a:ext cx="889000" cy="2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171363</xdr:rowOff>
    </xdr:from>
    <xdr:to>
      <xdr:col>11</xdr:col>
      <xdr:colOff>358775</xdr:colOff>
      <xdr:row>58</xdr:row>
      <xdr:rowOff>101513</xdr:rowOff>
    </xdr:to>
    <xdr:sp macro="" textlink="">
      <xdr:nvSpPr>
        <xdr:cNvPr id="349" name="フローチャート : 判断 348"/>
        <xdr:cNvSpPr/>
      </xdr:nvSpPr>
      <xdr:spPr>
        <a:xfrm>
          <a:off x="7810500" y="994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118040</xdr:rowOff>
    </xdr:from>
    <xdr:ext cx="534377" cy="259045"/>
    <xdr:sp macro="" textlink="">
      <xdr:nvSpPr>
        <xdr:cNvPr id="350" name="テキスト ボックス 349"/>
        <xdr:cNvSpPr txBox="1"/>
      </xdr:nvSpPr>
      <xdr:spPr>
        <a:xfrm>
          <a:off x="7594111" y="971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8483</xdr:rowOff>
    </xdr:from>
    <xdr:to>
      <xdr:col>10</xdr:col>
      <xdr:colOff>155575</xdr:colOff>
      <xdr:row>58</xdr:row>
      <xdr:rowOff>110083</xdr:rowOff>
    </xdr:to>
    <xdr:sp macro="" textlink="">
      <xdr:nvSpPr>
        <xdr:cNvPr id="351" name="フローチャート : 判断 350"/>
        <xdr:cNvSpPr/>
      </xdr:nvSpPr>
      <xdr:spPr>
        <a:xfrm>
          <a:off x="6921500" y="9952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126610</xdr:rowOff>
    </xdr:from>
    <xdr:ext cx="534377" cy="259045"/>
    <xdr:sp macro="" textlink="">
      <xdr:nvSpPr>
        <xdr:cNvPr id="352" name="テキスト ボックス 351"/>
        <xdr:cNvSpPr txBox="1"/>
      </xdr:nvSpPr>
      <xdr:spPr>
        <a:xfrm>
          <a:off x="6705111" y="972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54395</xdr:rowOff>
    </xdr:from>
    <xdr:to>
      <xdr:col>15</xdr:col>
      <xdr:colOff>231775</xdr:colOff>
      <xdr:row>58</xdr:row>
      <xdr:rowOff>155995</xdr:rowOff>
    </xdr:to>
    <xdr:sp macro="" textlink="">
      <xdr:nvSpPr>
        <xdr:cNvPr id="358" name="円/楕円 357"/>
        <xdr:cNvSpPr/>
      </xdr:nvSpPr>
      <xdr:spPr>
        <a:xfrm>
          <a:off x="10426700" y="999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140772</xdr:rowOff>
    </xdr:from>
    <xdr:ext cx="534377" cy="259045"/>
    <xdr:sp macro="" textlink="">
      <xdr:nvSpPr>
        <xdr:cNvPr id="359" name="農林水産業費該当値テキスト"/>
        <xdr:cNvSpPr txBox="1"/>
      </xdr:nvSpPr>
      <xdr:spPr>
        <a:xfrm>
          <a:off x="10528300" y="991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15,094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58405</xdr:rowOff>
    </xdr:from>
    <xdr:to>
      <xdr:col>14</xdr:col>
      <xdr:colOff>79375</xdr:colOff>
      <xdr:row>58</xdr:row>
      <xdr:rowOff>160005</xdr:rowOff>
    </xdr:to>
    <xdr:sp macro="" textlink="">
      <xdr:nvSpPr>
        <xdr:cNvPr id="360" name="円/楕円 359"/>
        <xdr:cNvSpPr/>
      </xdr:nvSpPr>
      <xdr:spPr>
        <a:xfrm>
          <a:off x="9588500" y="1000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151132</xdr:rowOff>
    </xdr:from>
    <xdr:ext cx="534377" cy="259045"/>
    <xdr:sp macro="" textlink="">
      <xdr:nvSpPr>
        <xdr:cNvPr id="361" name="テキスト ボックス 360"/>
        <xdr:cNvSpPr txBox="1"/>
      </xdr:nvSpPr>
      <xdr:spPr>
        <a:xfrm>
          <a:off x="9372111" y="100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56260</xdr:rowOff>
    </xdr:from>
    <xdr:to>
      <xdr:col>12</xdr:col>
      <xdr:colOff>561975</xdr:colOff>
      <xdr:row>58</xdr:row>
      <xdr:rowOff>157860</xdr:rowOff>
    </xdr:to>
    <xdr:sp macro="" textlink="">
      <xdr:nvSpPr>
        <xdr:cNvPr id="362" name="円/楕円 361"/>
        <xdr:cNvSpPr/>
      </xdr:nvSpPr>
      <xdr:spPr>
        <a:xfrm>
          <a:off x="8699500" y="1000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148987</xdr:rowOff>
    </xdr:from>
    <xdr:ext cx="534377" cy="259045"/>
    <xdr:sp macro="" textlink="">
      <xdr:nvSpPr>
        <xdr:cNvPr id="363" name="テキスト ボックス 362"/>
        <xdr:cNvSpPr txBox="1"/>
      </xdr:nvSpPr>
      <xdr:spPr>
        <a:xfrm>
          <a:off x="8483111" y="1009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42969</xdr:rowOff>
    </xdr:from>
    <xdr:to>
      <xdr:col>11</xdr:col>
      <xdr:colOff>358775</xdr:colOff>
      <xdr:row>58</xdr:row>
      <xdr:rowOff>144569</xdr:rowOff>
    </xdr:to>
    <xdr:sp macro="" textlink="">
      <xdr:nvSpPr>
        <xdr:cNvPr id="364" name="円/楕円 363"/>
        <xdr:cNvSpPr/>
      </xdr:nvSpPr>
      <xdr:spPr>
        <a:xfrm>
          <a:off x="7810500" y="998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135696</xdr:rowOff>
    </xdr:from>
    <xdr:ext cx="534377" cy="259045"/>
    <xdr:sp macro="" textlink="">
      <xdr:nvSpPr>
        <xdr:cNvPr id="365" name="テキスト ボックス 364"/>
        <xdr:cNvSpPr txBox="1"/>
      </xdr:nvSpPr>
      <xdr:spPr>
        <a:xfrm>
          <a:off x="7594111" y="1007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20,092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66508</xdr:rowOff>
    </xdr:from>
    <xdr:to>
      <xdr:col>10</xdr:col>
      <xdr:colOff>155575</xdr:colOff>
      <xdr:row>58</xdr:row>
      <xdr:rowOff>168108</xdr:rowOff>
    </xdr:to>
    <xdr:sp macro="" textlink="">
      <xdr:nvSpPr>
        <xdr:cNvPr id="366" name="円/楕円 365"/>
        <xdr:cNvSpPr/>
      </xdr:nvSpPr>
      <xdr:spPr>
        <a:xfrm>
          <a:off x="6921500" y="1001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159235</xdr:rowOff>
    </xdr:from>
    <xdr:ext cx="469744" cy="259045"/>
    <xdr:sp macro="" textlink="">
      <xdr:nvSpPr>
        <xdr:cNvPr id="367" name="テキスト ボックス 366"/>
        <xdr:cNvSpPr txBox="1"/>
      </xdr:nvSpPr>
      <xdr:spPr>
        <a:xfrm>
          <a:off x="6737427" y="1010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25,764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61405</xdr:rowOff>
    </xdr:from>
    <xdr:to>
      <xdr:col>15</xdr:col>
      <xdr:colOff>180340</xdr:colOff>
      <xdr:row>79</xdr:row>
      <xdr:rowOff>30201</xdr:rowOff>
    </xdr:to>
    <xdr:cxnSp macro="">
      <xdr:nvCxnSpPr>
        <xdr:cNvPr id="391" name="直線コネクタ 390"/>
        <xdr:cNvCxnSpPr/>
      </xdr:nvCxnSpPr>
      <xdr:spPr>
        <a:xfrm flipV="1">
          <a:off x="10475595" y="12234355"/>
          <a:ext cx="1270" cy="13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34028</xdr:rowOff>
    </xdr:from>
    <xdr:ext cx="378565" cy="259045"/>
    <xdr:sp macro="" textlink="">
      <xdr:nvSpPr>
        <xdr:cNvPr id="392" name="商工費最小値テキスト"/>
        <xdr:cNvSpPr txBox="1"/>
      </xdr:nvSpPr>
      <xdr:spPr>
        <a:xfrm>
          <a:off x="10528300"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30201</xdr:rowOff>
    </xdr:from>
    <xdr:to>
      <xdr:col>15</xdr:col>
      <xdr:colOff>269875</xdr:colOff>
      <xdr:row>79</xdr:row>
      <xdr:rowOff>30201</xdr:rowOff>
    </xdr:to>
    <xdr:cxnSp macro="">
      <xdr:nvCxnSpPr>
        <xdr:cNvPr id="393" name="直線コネクタ 392"/>
        <xdr:cNvCxnSpPr/>
      </xdr:nvCxnSpPr>
      <xdr:spPr>
        <a:xfrm>
          <a:off x="10388600" y="135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8082</xdr:rowOff>
    </xdr:from>
    <xdr:ext cx="534377" cy="259045"/>
    <xdr:sp macro="" textlink="">
      <xdr:nvSpPr>
        <xdr:cNvPr id="394" name="商工費最大値テキスト"/>
        <xdr:cNvSpPr txBox="1"/>
      </xdr:nvSpPr>
      <xdr:spPr>
        <a:xfrm>
          <a:off x="10528300" y="12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61405</xdr:rowOff>
    </xdr:from>
    <xdr:to>
      <xdr:col>15</xdr:col>
      <xdr:colOff>269875</xdr:colOff>
      <xdr:row>71</xdr:row>
      <xdr:rowOff>61405</xdr:rowOff>
    </xdr:to>
    <xdr:cxnSp macro="">
      <xdr:nvCxnSpPr>
        <xdr:cNvPr id="395" name="直線コネクタ 394"/>
        <xdr:cNvCxnSpPr/>
      </xdr:nvCxnSpPr>
      <xdr:spPr>
        <a:xfrm>
          <a:off x="10388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78321</xdr:rowOff>
    </xdr:from>
    <xdr:to>
      <xdr:col>15</xdr:col>
      <xdr:colOff>180975</xdr:colOff>
      <xdr:row>78</xdr:row>
      <xdr:rowOff>85579</xdr:rowOff>
    </xdr:to>
    <xdr:cxnSp macro="">
      <xdr:nvCxnSpPr>
        <xdr:cNvPr id="396" name="直線コネクタ 395"/>
        <xdr:cNvCxnSpPr/>
      </xdr:nvCxnSpPr>
      <xdr:spPr>
        <a:xfrm flipV="1">
          <a:off x="9639300" y="13451421"/>
          <a:ext cx="8382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16166</xdr:rowOff>
    </xdr:from>
    <xdr:ext cx="534377" cy="259045"/>
    <xdr:sp macro="" textlink="">
      <xdr:nvSpPr>
        <xdr:cNvPr id="397" name="商工費平均値テキスト"/>
        <xdr:cNvSpPr txBox="1"/>
      </xdr:nvSpPr>
      <xdr:spPr>
        <a:xfrm>
          <a:off x="10528300" y="13046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164739</xdr:rowOff>
    </xdr:from>
    <xdr:to>
      <xdr:col>15</xdr:col>
      <xdr:colOff>231775</xdr:colOff>
      <xdr:row>77</xdr:row>
      <xdr:rowOff>94889</xdr:rowOff>
    </xdr:to>
    <xdr:sp macro="" textlink="">
      <xdr:nvSpPr>
        <xdr:cNvPr id="398" name="フローチャート : 判断 397"/>
        <xdr:cNvSpPr/>
      </xdr:nvSpPr>
      <xdr:spPr>
        <a:xfrm>
          <a:off x="104267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85579</xdr:rowOff>
    </xdr:from>
    <xdr:to>
      <xdr:col>14</xdr:col>
      <xdr:colOff>28575</xdr:colOff>
      <xdr:row>78</xdr:row>
      <xdr:rowOff>134956</xdr:rowOff>
    </xdr:to>
    <xdr:cxnSp macro="">
      <xdr:nvCxnSpPr>
        <xdr:cNvPr id="399" name="直線コネクタ 398"/>
        <xdr:cNvCxnSpPr/>
      </xdr:nvCxnSpPr>
      <xdr:spPr>
        <a:xfrm flipV="1">
          <a:off x="8750300" y="13458679"/>
          <a:ext cx="8890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136392</xdr:rowOff>
    </xdr:from>
    <xdr:to>
      <xdr:col>14</xdr:col>
      <xdr:colOff>79375</xdr:colOff>
      <xdr:row>77</xdr:row>
      <xdr:rowOff>66542</xdr:rowOff>
    </xdr:to>
    <xdr:sp macro="" textlink="">
      <xdr:nvSpPr>
        <xdr:cNvPr id="400" name="フローチャート : 判断 399"/>
        <xdr:cNvSpPr/>
      </xdr:nvSpPr>
      <xdr:spPr>
        <a:xfrm>
          <a:off x="9588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83069</xdr:rowOff>
    </xdr:from>
    <xdr:ext cx="534377" cy="259045"/>
    <xdr:sp macro="" textlink="">
      <xdr:nvSpPr>
        <xdr:cNvPr id="401" name="テキスト ボックス 400"/>
        <xdr:cNvSpPr txBox="1"/>
      </xdr:nvSpPr>
      <xdr:spPr>
        <a:xfrm>
          <a:off x="9372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134328</xdr:rowOff>
    </xdr:from>
    <xdr:to>
      <xdr:col>12</xdr:col>
      <xdr:colOff>511175</xdr:colOff>
      <xdr:row>78</xdr:row>
      <xdr:rowOff>134956</xdr:rowOff>
    </xdr:to>
    <xdr:cxnSp macro="">
      <xdr:nvCxnSpPr>
        <xdr:cNvPr id="402" name="直線コネクタ 401"/>
        <xdr:cNvCxnSpPr/>
      </xdr:nvCxnSpPr>
      <xdr:spPr>
        <a:xfrm>
          <a:off x="7861300" y="13507428"/>
          <a:ext cx="8890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110483</xdr:rowOff>
    </xdr:from>
    <xdr:to>
      <xdr:col>12</xdr:col>
      <xdr:colOff>561975</xdr:colOff>
      <xdr:row>77</xdr:row>
      <xdr:rowOff>40633</xdr:rowOff>
    </xdr:to>
    <xdr:sp macro="" textlink="">
      <xdr:nvSpPr>
        <xdr:cNvPr id="403" name="フローチャート : 判断 402"/>
        <xdr:cNvSpPr/>
      </xdr:nvSpPr>
      <xdr:spPr>
        <a:xfrm>
          <a:off x="8699500" y="131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57161</xdr:rowOff>
    </xdr:from>
    <xdr:ext cx="534377" cy="259045"/>
    <xdr:sp macro="" textlink="">
      <xdr:nvSpPr>
        <xdr:cNvPr id="404" name="テキスト ボックス 403"/>
        <xdr:cNvSpPr txBox="1"/>
      </xdr:nvSpPr>
      <xdr:spPr>
        <a:xfrm>
          <a:off x="8483111" y="1291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134328</xdr:rowOff>
    </xdr:from>
    <xdr:to>
      <xdr:col>11</xdr:col>
      <xdr:colOff>307975</xdr:colOff>
      <xdr:row>78</xdr:row>
      <xdr:rowOff>145377</xdr:rowOff>
    </xdr:to>
    <xdr:cxnSp macro="">
      <xdr:nvCxnSpPr>
        <xdr:cNvPr id="405" name="直線コネクタ 404"/>
        <xdr:cNvCxnSpPr/>
      </xdr:nvCxnSpPr>
      <xdr:spPr>
        <a:xfrm flipV="1">
          <a:off x="6972300" y="13507428"/>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170357</xdr:rowOff>
    </xdr:from>
    <xdr:to>
      <xdr:col>11</xdr:col>
      <xdr:colOff>358775</xdr:colOff>
      <xdr:row>77</xdr:row>
      <xdr:rowOff>100507</xdr:rowOff>
    </xdr:to>
    <xdr:sp macro="" textlink="">
      <xdr:nvSpPr>
        <xdr:cNvPr id="406" name="フローチャート : 判断 405"/>
        <xdr:cNvSpPr/>
      </xdr:nvSpPr>
      <xdr:spPr>
        <a:xfrm>
          <a:off x="7810500" y="132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117034</xdr:rowOff>
    </xdr:from>
    <xdr:ext cx="534377" cy="259045"/>
    <xdr:sp macro="" textlink="">
      <xdr:nvSpPr>
        <xdr:cNvPr id="407" name="テキスト ボックス 406"/>
        <xdr:cNvSpPr txBox="1"/>
      </xdr:nvSpPr>
      <xdr:spPr>
        <a:xfrm>
          <a:off x="7594111" y="129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4242</xdr:rowOff>
    </xdr:from>
    <xdr:to>
      <xdr:col>10</xdr:col>
      <xdr:colOff>155575</xdr:colOff>
      <xdr:row>77</xdr:row>
      <xdr:rowOff>105842</xdr:rowOff>
    </xdr:to>
    <xdr:sp macro="" textlink="">
      <xdr:nvSpPr>
        <xdr:cNvPr id="408" name="フローチャート : 判断 407"/>
        <xdr:cNvSpPr/>
      </xdr:nvSpPr>
      <xdr:spPr>
        <a:xfrm>
          <a:off x="6921500" y="13205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122369</xdr:rowOff>
    </xdr:from>
    <xdr:ext cx="534377" cy="259045"/>
    <xdr:sp macro="" textlink="">
      <xdr:nvSpPr>
        <xdr:cNvPr id="409" name="テキスト ボックス 408"/>
        <xdr:cNvSpPr txBox="1"/>
      </xdr:nvSpPr>
      <xdr:spPr>
        <a:xfrm>
          <a:off x="6705111" y="1298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27521</xdr:rowOff>
    </xdr:from>
    <xdr:to>
      <xdr:col>15</xdr:col>
      <xdr:colOff>231775</xdr:colOff>
      <xdr:row>78</xdr:row>
      <xdr:rowOff>129121</xdr:rowOff>
    </xdr:to>
    <xdr:sp macro="" textlink="">
      <xdr:nvSpPr>
        <xdr:cNvPr id="415" name="円/楕円 414"/>
        <xdr:cNvSpPr/>
      </xdr:nvSpPr>
      <xdr:spPr>
        <a:xfrm>
          <a:off x="10426700" y="1340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113898</xdr:rowOff>
    </xdr:from>
    <xdr:ext cx="469744" cy="259045"/>
    <xdr:sp macro="" textlink="">
      <xdr:nvSpPr>
        <xdr:cNvPr id="416" name="商工費該当値テキスト"/>
        <xdr:cNvSpPr txBox="1"/>
      </xdr:nvSpPr>
      <xdr:spPr>
        <a:xfrm>
          <a:off x="10528300" y="1331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34779</xdr:rowOff>
    </xdr:from>
    <xdr:to>
      <xdr:col>14</xdr:col>
      <xdr:colOff>79375</xdr:colOff>
      <xdr:row>78</xdr:row>
      <xdr:rowOff>136379</xdr:rowOff>
    </xdr:to>
    <xdr:sp macro="" textlink="">
      <xdr:nvSpPr>
        <xdr:cNvPr id="417" name="円/楕円 416"/>
        <xdr:cNvSpPr/>
      </xdr:nvSpPr>
      <xdr:spPr>
        <a:xfrm>
          <a:off x="9588500" y="1340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127506</xdr:rowOff>
    </xdr:from>
    <xdr:ext cx="469744" cy="259045"/>
    <xdr:sp macro="" textlink="">
      <xdr:nvSpPr>
        <xdr:cNvPr id="418" name="テキスト ボックス 417"/>
        <xdr:cNvSpPr txBox="1"/>
      </xdr:nvSpPr>
      <xdr:spPr>
        <a:xfrm>
          <a:off x="9404427" y="1350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84156</xdr:rowOff>
    </xdr:from>
    <xdr:to>
      <xdr:col>12</xdr:col>
      <xdr:colOff>561975</xdr:colOff>
      <xdr:row>79</xdr:row>
      <xdr:rowOff>14306</xdr:rowOff>
    </xdr:to>
    <xdr:sp macro="" textlink="">
      <xdr:nvSpPr>
        <xdr:cNvPr id="419" name="円/楕円 418"/>
        <xdr:cNvSpPr/>
      </xdr:nvSpPr>
      <xdr:spPr>
        <a:xfrm>
          <a:off x="8699500" y="1345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5433</xdr:rowOff>
    </xdr:from>
    <xdr:ext cx="469744" cy="259045"/>
    <xdr:sp macro="" textlink="">
      <xdr:nvSpPr>
        <xdr:cNvPr id="420" name="テキスト ボックス 419"/>
        <xdr:cNvSpPr txBox="1"/>
      </xdr:nvSpPr>
      <xdr:spPr>
        <a:xfrm>
          <a:off x="8515427" y="1354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83528</xdr:rowOff>
    </xdr:from>
    <xdr:to>
      <xdr:col>11</xdr:col>
      <xdr:colOff>358775</xdr:colOff>
      <xdr:row>79</xdr:row>
      <xdr:rowOff>13678</xdr:rowOff>
    </xdr:to>
    <xdr:sp macro="" textlink="">
      <xdr:nvSpPr>
        <xdr:cNvPr id="421" name="円/楕円 420"/>
        <xdr:cNvSpPr/>
      </xdr:nvSpPr>
      <xdr:spPr>
        <a:xfrm>
          <a:off x="7810500" y="1345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4805</xdr:rowOff>
    </xdr:from>
    <xdr:ext cx="469744" cy="259045"/>
    <xdr:sp macro="" textlink="">
      <xdr:nvSpPr>
        <xdr:cNvPr id="422" name="テキスト ボックス 421"/>
        <xdr:cNvSpPr txBox="1"/>
      </xdr:nvSpPr>
      <xdr:spPr>
        <a:xfrm>
          <a:off x="7626427" y="13549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94577</xdr:rowOff>
    </xdr:from>
    <xdr:to>
      <xdr:col>10</xdr:col>
      <xdr:colOff>155575</xdr:colOff>
      <xdr:row>79</xdr:row>
      <xdr:rowOff>24727</xdr:rowOff>
    </xdr:to>
    <xdr:sp macro="" textlink="">
      <xdr:nvSpPr>
        <xdr:cNvPr id="423" name="円/楕円 422"/>
        <xdr:cNvSpPr/>
      </xdr:nvSpPr>
      <xdr:spPr>
        <a:xfrm>
          <a:off x="6921500" y="1346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15854</xdr:rowOff>
    </xdr:from>
    <xdr:ext cx="469744" cy="259045"/>
    <xdr:sp macro="" textlink="">
      <xdr:nvSpPr>
        <xdr:cNvPr id="424" name="テキスト ボックス 423"/>
        <xdr:cNvSpPr txBox="1"/>
      </xdr:nvSpPr>
      <xdr:spPr>
        <a:xfrm>
          <a:off x="6737427" y="1356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46,416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38" name="テキスト ボックス 437"/>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0" name="テキスト ボックス 43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2" name="テキスト ボックス 44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4" name="テキスト ボックス 44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48" name="直線コネクタ 447"/>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49" name="土木費最小値テキスト"/>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50" name="直線コネクタ 449"/>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51" name="土木費最大値テキスト"/>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2" name="直線コネクタ 451"/>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11227</xdr:rowOff>
    </xdr:from>
    <xdr:to>
      <xdr:col>15</xdr:col>
      <xdr:colOff>180975</xdr:colOff>
      <xdr:row>99</xdr:row>
      <xdr:rowOff>21070</xdr:rowOff>
    </xdr:to>
    <xdr:cxnSp macro="">
      <xdr:nvCxnSpPr>
        <xdr:cNvPr id="453" name="直線コネクタ 452"/>
        <xdr:cNvCxnSpPr/>
      </xdr:nvCxnSpPr>
      <xdr:spPr>
        <a:xfrm>
          <a:off x="9639300" y="16984777"/>
          <a:ext cx="838200" cy="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154396</xdr:rowOff>
    </xdr:from>
    <xdr:ext cx="534377" cy="259045"/>
    <xdr:sp macro="" textlink="">
      <xdr:nvSpPr>
        <xdr:cNvPr id="454" name="土木費平均値テキスト"/>
        <xdr:cNvSpPr txBox="1"/>
      </xdr:nvSpPr>
      <xdr:spPr>
        <a:xfrm>
          <a:off x="10528300" y="1678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5" name="フローチャート : 判断 454"/>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11227</xdr:rowOff>
    </xdr:from>
    <xdr:to>
      <xdr:col>14</xdr:col>
      <xdr:colOff>28575</xdr:colOff>
      <xdr:row>99</xdr:row>
      <xdr:rowOff>23413</xdr:rowOff>
    </xdr:to>
    <xdr:cxnSp macro="">
      <xdr:nvCxnSpPr>
        <xdr:cNvPr id="456" name="直線コネクタ 455"/>
        <xdr:cNvCxnSpPr/>
      </xdr:nvCxnSpPr>
      <xdr:spPr>
        <a:xfrm flipV="1">
          <a:off x="8750300" y="16984777"/>
          <a:ext cx="889000" cy="1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130883</xdr:rowOff>
    </xdr:from>
    <xdr:to>
      <xdr:col>14</xdr:col>
      <xdr:colOff>79375</xdr:colOff>
      <xdr:row>99</xdr:row>
      <xdr:rowOff>61033</xdr:rowOff>
    </xdr:to>
    <xdr:sp macro="" textlink="">
      <xdr:nvSpPr>
        <xdr:cNvPr id="457" name="フローチャート : 判断 456"/>
        <xdr:cNvSpPr/>
      </xdr:nvSpPr>
      <xdr:spPr>
        <a:xfrm>
          <a:off x="9588500" y="169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77560</xdr:rowOff>
    </xdr:from>
    <xdr:ext cx="534377" cy="259045"/>
    <xdr:sp macro="" textlink="">
      <xdr:nvSpPr>
        <xdr:cNvPr id="458" name="テキスト ボックス 457"/>
        <xdr:cNvSpPr txBox="1"/>
      </xdr:nvSpPr>
      <xdr:spPr>
        <a:xfrm>
          <a:off x="9372111" y="167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18301</xdr:rowOff>
    </xdr:from>
    <xdr:to>
      <xdr:col>12</xdr:col>
      <xdr:colOff>511175</xdr:colOff>
      <xdr:row>99</xdr:row>
      <xdr:rowOff>23413</xdr:rowOff>
    </xdr:to>
    <xdr:cxnSp macro="">
      <xdr:nvCxnSpPr>
        <xdr:cNvPr id="459" name="直線コネクタ 458"/>
        <xdr:cNvCxnSpPr/>
      </xdr:nvCxnSpPr>
      <xdr:spPr>
        <a:xfrm>
          <a:off x="7861300" y="16991851"/>
          <a:ext cx="889000" cy="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136649</xdr:rowOff>
    </xdr:from>
    <xdr:to>
      <xdr:col>12</xdr:col>
      <xdr:colOff>561975</xdr:colOff>
      <xdr:row>99</xdr:row>
      <xdr:rowOff>66799</xdr:rowOff>
    </xdr:to>
    <xdr:sp macro="" textlink="">
      <xdr:nvSpPr>
        <xdr:cNvPr id="460" name="フローチャート : 判断 459"/>
        <xdr:cNvSpPr/>
      </xdr:nvSpPr>
      <xdr:spPr>
        <a:xfrm>
          <a:off x="8699500" y="1693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83326</xdr:rowOff>
    </xdr:from>
    <xdr:ext cx="534377" cy="259045"/>
    <xdr:sp macro="" textlink="">
      <xdr:nvSpPr>
        <xdr:cNvPr id="461" name="テキスト ボックス 460"/>
        <xdr:cNvSpPr txBox="1"/>
      </xdr:nvSpPr>
      <xdr:spPr>
        <a:xfrm>
          <a:off x="8483111" y="1671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18301</xdr:rowOff>
    </xdr:from>
    <xdr:to>
      <xdr:col>11</xdr:col>
      <xdr:colOff>307975</xdr:colOff>
      <xdr:row>99</xdr:row>
      <xdr:rowOff>28338</xdr:rowOff>
    </xdr:to>
    <xdr:cxnSp macro="">
      <xdr:nvCxnSpPr>
        <xdr:cNvPr id="462" name="直線コネクタ 461"/>
        <xdr:cNvCxnSpPr/>
      </xdr:nvCxnSpPr>
      <xdr:spPr>
        <a:xfrm flipV="1">
          <a:off x="6972300" y="16991851"/>
          <a:ext cx="889000" cy="1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136299</xdr:rowOff>
    </xdr:from>
    <xdr:to>
      <xdr:col>11</xdr:col>
      <xdr:colOff>358775</xdr:colOff>
      <xdr:row>99</xdr:row>
      <xdr:rowOff>66449</xdr:rowOff>
    </xdr:to>
    <xdr:sp macro="" textlink="">
      <xdr:nvSpPr>
        <xdr:cNvPr id="463" name="フローチャート : 判断 462"/>
        <xdr:cNvSpPr/>
      </xdr:nvSpPr>
      <xdr:spPr>
        <a:xfrm>
          <a:off x="7810500" y="16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82976</xdr:rowOff>
    </xdr:from>
    <xdr:ext cx="534377" cy="259045"/>
    <xdr:sp macro="" textlink="">
      <xdr:nvSpPr>
        <xdr:cNvPr id="464" name="テキスト ボックス 463"/>
        <xdr:cNvSpPr txBox="1"/>
      </xdr:nvSpPr>
      <xdr:spPr>
        <a:xfrm>
          <a:off x="7594111" y="1671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140703</xdr:rowOff>
    </xdr:from>
    <xdr:to>
      <xdr:col>10</xdr:col>
      <xdr:colOff>155575</xdr:colOff>
      <xdr:row>99</xdr:row>
      <xdr:rowOff>70853</xdr:rowOff>
    </xdr:to>
    <xdr:sp macro="" textlink="">
      <xdr:nvSpPr>
        <xdr:cNvPr id="465" name="フローチャート : 判断 464"/>
        <xdr:cNvSpPr/>
      </xdr:nvSpPr>
      <xdr:spPr>
        <a:xfrm>
          <a:off x="6921500" y="1694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87380</xdr:rowOff>
    </xdr:from>
    <xdr:ext cx="534377" cy="259045"/>
    <xdr:sp macro="" textlink="">
      <xdr:nvSpPr>
        <xdr:cNvPr id="466" name="テキスト ボックス 465"/>
        <xdr:cNvSpPr txBox="1"/>
      </xdr:nvSpPr>
      <xdr:spPr>
        <a:xfrm>
          <a:off x="6705111" y="1671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141720</xdr:rowOff>
    </xdr:from>
    <xdr:to>
      <xdr:col>15</xdr:col>
      <xdr:colOff>231775</xdr:colOff>
      <xdr:row>99</xdr:row>
      <xdr:rowOff>71870</xdr:rowOff>
    </xdr:to>
    <xdr:sp macro="" textlink="">
      <xdr:nvSpPr>
        <xdr:cNvPr id="472" name="円/楕円 471"/>
        <xdr:cNvSpPr/>
      </xdr:nvSpPr>
      <xdr:spPr>
        <a:xfrm>
          <a:off x="10426700" y="169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109946</xdr:rowOff>
    </xdr:from>
    <xdr:ext cx="534377" cy="259045"/>
    <xdr:sp macro="" textlink="">
      <xdr:nvSpPr>
        <xdr:cNvPr id="473" name="土木費該当値テキスト"/>
        <xdr:cNvSpPr txBox="1"/>
      </xdr:nvSpPr>
      <xdr:spPr>
        <a:xfrm>
          <a:off x="10528300" y="1691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61,364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131877</xdr:rowOff>
    </xdr:from>
    <xdr:to>
      <xdr:col>14</xdr:col>
      <xdr:colOff>79375</xdr:colOff>
      <xdr:row>99</xdr:row>
      <xdr:rowOff>62027</xdr:rowOff>
    </xdr:to>
    <xdr:sp macro="" textlink="">
      <xdr:nvSpPr>
        <xdr:cNvPr id="474" name="円/楕円 473"/>
        <xdr:cNvSpPr/>
      </xdr:nvSpPr>
      <xdr:spPr>
        <a:xfrm>
          <a:off x="9588500" y="1693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53154</xdr:rowOff>
    </xdr:from>
    <xdr:ext cx="534377" cy="259045"/>
    <xdr:sp macro="" textlink="">
      <xdr:nvSpPr>
        <xdr:cNvPr id="475" name="テキスト ボックス 474"/>
        <xdr:cNvSpPr txBox="1"/>
      </xdr:nvSpPr>
      <xdr:spPr>
        <a:xfrm>
          <a:off x="9372111" y="1702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87,199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144063</xdr:rowOff>
    </xdr:from>
    <xdr:to>
      <xdr:col>12</xdr:col>
      <xdr:colOff>561975</xdr:colOff>
      <xdr:row>99</xdr:row>
      <xdr:rowOff>74213</xdr:rowOff>
    </xdr:to>
    <xdr:sp macro="" textlink="">
      <xdr:nvSpPr>
        <xdr:cNvPr id="476" name="円/楕円 475"/>
        <xdr:cNvSpPr/>
      </xdr:nvSpPr>
      <xdr:spPr>
        <a:xfrm>
          <a:off x="8699500" y="1694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65340</xdr:rowOff>
    </xdr:from>
    <xdr:ext cx="534377" cy="259045"/>
    <xdr:sp macro="" textlink="">
      <xdr:nvSpPr>
        <xdr:cNvPr id="477" name="テキスト ボックス 476"/>
        <xdr:cNvSpPr txBox="1"/>
      </xdr:nvSpPr>
      <xdr:spPr>
        <a:xfrm>
          <a:off x="8483111" y="1703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55,217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138951</xdr:rowOff>
    </xdr:from>
    <xdr:to>
      <xdr:col>11</xdr:col>
      <xdr:colOff>358775</xdr:colOff>
      <xdr:row>99</xdr:row>
      <xdr:rowOff>69101</xdr:rowOff>
    </xdr:to>
    <xdr:sp macro="" textlink="">
      <xdr:nvSpPr>
        <xdr:cNvPr id="478" name="円/楕円 477"/>
        <xdr:cNvSpPr/>
      </xdr:nvSpPr>
      <xdr:spPr>
        <a:xfrm>
          <a:off x="7810500" y="1694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60228</xdr:rowOff>
    </xdr:from>
    <xdr:ext cx="534377" cy="259045"/>
    <xdr:sp macro="" textlink="">
      <xdr:nvSpPr>
        <xdr:cNvPr id="479" name="テキスト ボックス 478"/>
        <xdr:cNvSpPr txBox="1"/>
      </xdr:nvSpPr>
      <xdr:spPr>
        <a:xfrm>
          <a:off x="7594111" y="1703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68,631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148988</xdr:rowOff>
    </xdr:from>
    <xdr:to>
      <xdr:col>10</xdr:col>
      <xdr:colOff>155575</xdr:colOff>
      <xdr:row>99</xdr:row>
      <xdr:rowOff>79138</xdr:rowOff>
    </xdr:to>
    <xdr:sp macro="" textlink="">
      <xdr:nvSpPr>
        <xdr:cNvPr id="480" name="円/楕円 479"/>
        <xdr:cNvSpPr/>
      </xdr:nvSpPr>
      <xdr:spPr>
        <a:xfrm>
          <a:off x="6921500" y="1695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70265</xdr:rowOff>
    </xdr:from>
    <xdr:ext cx="534377" cy="259045"/>
    <xdr:sp macro="" textlink="">
      <xdr:nvSpPr>
        <xdr:cNvPr id="481" name="テキスト ボックス 480"/>
        <xdr:cNvSpPr txBox="1"/>
      </xdr:nvSpPr>
      <xdr:spPr>
        <a:xfrm>
          <a:off x="6705111" y="1704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42,288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163605</xdr:rowOff>
    </xdr:from>
    <xdr:to>
      <xdr:col>23</xdr:col>
      <xdr:colOff>516889</xdr:colOff>
      <xdr:row>40</xdr:row>
      <xdr:rowOff>1642</xdr:rowOff>
    </xdr:to>
    <xdr:cxnSp macro="">
      <xdr:nvCxnSpPr>
        <xdr:cNvPr id="508" name="直線コネクタ 507"/>
        <xdr:cNvCxnSpPr/>
      </xdr:nvCxnSpPr>
      <xdr:spPr>
        <a:xfrm flipV="1">
          <a:off x="16317595" y="5307105"/>
          <a:ext cx="1269" cy="155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40</xdr:row>
      <xdr:rowOff>5469</xdr:rowOff>
    </xdr:from>
    <xdr:ext cx="534377" cy="259045"/>
    <xdr:sp macro="" textlink="">
      <xdr:nvSpPr>
        <xdr:cNvPr id="509" name="消防費最小値テキスト"/>
        <xdr:cNvSpPr txBox="1"/>
      </xdr:nvSpPr>
      <xdr:spPr>
        <a:xfrm>
          <a:off x="16370300" y="68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40</xdr:row>
      <xdr:rowOff>1642</xdr:rowOff>
    </xdr:from>
    <xdr:to>
      <xdr:col>23</xdr:col>
      <xdr:colOff>606425</xdr:colOff>
      <xdr:row>40</xdr:row>
      <xdr:rowOff>1642</xdr:rowOff>
    </xdr:to>
    <xdr:cxnSp macro="">
      <xdr:nvCxnSpPr>
        <xdr:cNvPr id="510" name="直線コネクタ 509"/>
        <xdr:cNvCxnSpPr/>
      </xdr:nvCxnSpPr>
      <xdr:spPr>
        <a:xfrm>
          <a:off x="16230600" y="68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110282</xdr:rowOff>
    </xdr:from>
    <xdr:ext cx="599010" cy="259045"/>
    <xdr:sp macro="" textlink="">
      <xdr:nvSpPr>
        <xdr:cNvPr id="511" name="消防費最大値テキスト"/>
        <xdr:cNvSpPr txBox="1"/>
      </xdr:nvSpPr>
      <xdr:spPr>
        <a:xfrm>
          <a:off x="16370300" y="508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163605</xdr:rowOff>
    </xdr:from>
    <xdr:to>
      <xdr:col>23</xdr:col>
      <xdr:colOff>606425</xdr:colOff>
      <xdr:row>30</xdr:row>
      <xdr:rowOff>163605</xdr:rowOff>
    </xdr:to>
    <xdr:cxnSp macro="">
      <xdr:nvCxnSpPr>
        <xdr:cNvPr id="512" name="直線コネクタ 511"/>
        <xdr:cNvCxnSpPr/>
      </xdr:nvCxnSpPr>
      <xdr:spPr>
        <a:xfrm>
          <a:off x="16230600" y="530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171393</xdr:rowOff>
    </xdr:from>
    <xdr:to>
      <xdr:col>23</xdr:col>
      <xdr:colOff>517525</xdr:colOff>
      <xdr:row>39</xdr:row>
      <xdr:rowOff>4761</xdr:rowOff>
    </xdr:to>
    <xdr:cxnSp macro="">
      <xdr:nvCxnSpPr>
        <xdr:cNvPr id="513" name="直線コネクタ 512"/>
        <xdr:cNvCxnSpPr/>
      </xdr:nvCxnSpPr>
      <xdr:spPr>
        <a:xfrm>
          <a:off x="15481300" y="6686493"/>
          <a:ext cx="838200" cy="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146377</xdr:rowOff>
    </xdr:from>
    <xdr:ext cx="534377" cy="259045"/>
    <xdr:sp macro="" textlink="">
      <xdr:nvSpPr>
        <xdr:cNvPr id="514" name="消防費平均値テキスト"/>
        <xdr:cNvSpPr txBox="1"/>
      </xdr:nvSpPr>
      <xdr:spPr>
        <a:xfrm>
          <a:off x="16370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123500</xdr:rowOff>
    </xdr:from>
    <xdr:to>
      <xdr:col>23</xdr:col>
      <xdr:colOff>568325</xdr:colOff>
      <xdr:row>38</xdr:row>
      <xdr:rowOff>53650</xdr:rowOff>
    </xdr:to>
    <xdr:sp macro="" textlink="">
      <xdr:nvSpPr>
        <xdr:cNvPr id="515" name="フローチャート : 判断 514"/>
        <xdr:cNvSpPr/>
      </xdr:nvSpPr>
      <xdr:spPr>
        <a:xfrm>
          <a:off x="16268700" y="64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171393</xdr:rowOff>
    </xdr:from>
    <xdr:to>
      <xdr:col>22</xdr:col>
      <xdr:colOff>365125</xdr:colOff>
      <xdr:row>39</xdr:row>
      <xdr:rowOff>63772</xdr:rowOff>
    </xdr:to>
    <xdr:cxnSp macro="">
      <xdr:nvCxnSpPr>
        <xdr:cNvPr id="516" name="直線コネクタ 515"/>
        <xdr:cNvCxnSpPr/>
      </xdr:nvCxnSpPr>
      <xdr:spPr>
        <a:xfrm flipV="1">
          <a:off x="14592300" y="6686493"/>
          <a:ext cx="889000" cy="6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33644</xdr:rowOff>
    </xdr:from>
    <xdr:to>
      <xdr:col>22</xdr:col>
      <xdr:colOff>415925</xdr:colOff>
      <xdr:row>38</xdr:row>
      <xdr:rowOff>135244</xdr:rowOff>
    </xdr:to>
    <xdr:sp macro="" textlink="">
      <xdr:nvSpPr>
        <xdr:cNvPr id="517" name="フローチャート : 判断 516"/>
        <xdr:cNvSpPr/>
      </xdr:nvSpPr>
      <xdr:spPr>
        <a:xfrm>
          <a:off x="15430500" y="654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151771</xdr:rowOff>
    </xdr:from>
    <xdr:ext cx="534377" cy="259045"/>
    <xdr:sp macro="" textlink="">
      <xdr:nvSpPr>
        <xdr:cNvPr id="518" name="テキスト ボックス 517"/>
        <xdr:cNvSpPr txBox="1"/>
      </xdr:nvSpPr>
      <xdr:spPr>
        <a:xfrm>
          <a:off x="15214111" y="632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69177</xdr:rowOff>
    </xdr:from>
    <xdr:to>
      <xdr:col>21</xdr:col>
      <xdr:colOff>161925</xdr:colOff>
      <xdr:row>39</xdr:row>
      <xdr:rowOff>63772</xdr:rowOff>
    </xdr:to>
    <xdr:cxnSp macro="">
      <xdr:nvCxnSpPr>
        <xdr:cNvPr id="519" name="直線コネクタ 518"/>
        <xdr:cNvCxnSpPr/>
      </xdr:nvCxnSpPr>
      <xdr:spPr>
        <a:xfrm>
          <a:off x="13703300" y="6584277"/>
          <a:ext cx="889000" cy="16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166771</xdr:rowOff>
    </xdr:from>
    <xdr:to>
      <xdr:col>21</xdr:col>
      <xdr:colOff>212725</xdr:colOff>
      <xdr:row>38</xdr:row>
      <xdr:rowOff>96921</xdr:rowOff>
    </xdr:to>
    <xdr:sp macro="" textlink="">
      <xdr:nvSpPr>
        <xdr:cNvPr id="520" name="フローチャート : 判断 519"/>
        <xdr:cNvSpPr/>
      </xdr:nvSpPr>
      <xdr:spPr>
        <a:xfrm>
          <a:off x="14541500" y="651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113448</xdr:rowOff>
    </xdr:from>
    <xdr:ext cx="534377" cy="259045"/>
    <xdr:sp macro="" textlink="">
      <xdr:nvSpPr>
        <xdr:cNvPr id="521" name="テキスト ボックス 520"/>
        <xdr:cNvSpPr txBox="1"/>
      </xdr:nvSpPr>
      <xdr:spPr>
        <a:xfrm>
          <a:off x="14325111" y="628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69177</xdr:rowOff>
    </xdr:from>
    <xdr:to>
      <xdr:col>19</xdr:col>
      <xdr:colOff>644525</xdr:colOff>
      <xdr:row>39</xdr:row>
      <xdr:rowOff>63429</xdr:rowOff>
    </xdr:to>
    <xdr:cxnSp macro="">
      <xdr:nvCxnSpPr>
        <xdr:cNvPr id="522" name="直線コネクタ 521"/>
        <xdr:cNvCxnSpPr/>
      </xdr:nvCxnSpPr>
      <xdr:spPr>
        <a:xfrm flipV="1">
          <a:off x="12814300" y="6584277"/>
          <a:ext cx="889000" cy="16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8759</xdr:rowOff>
    </xdr:from>
    <xdr:to>
      <xdr:col>20</xdr:col>
      <xdr:colOff>9525</xdr:colOff>
      <xdr:row>38</xdr:row>
      <xdr:rowOff>110359</xdr:rowOff>
    </xdr:to>
    <xdr:sp macro="" textlink="">
      <xdr:nvSpPr>
        <xdr:cNvPr id="523" name="フローチャート : 判断 522"/>
        <xdr:cNvSpPr/>
      </xdr:nvSpPr>
      <xdr:spPr>
        <a:xfrm>
          <a:off x="13652500" y="652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126887</xdr:rowOff>
    </xdr:from>
    <xdr:ext cx="534377" cy="259045"/>
    <xdr:sp macro="" textlink="">
      <xdr:nvSpPr>
        <xdr:cNvPr id="524" name="テキスト ボックス 523"/>
        <xdr:cNvSpPr txBox="1"/>
      </xdr:nvSpPr>
      <xdr:spPr>
        <a:xfrm>
          <a:off x="13436111" y="629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45172</xdr:rowOff>
    </xdr:from>
    <xdr:to>
      <xdr:col>18</xdr:col>
      <xdr:colOff>492125</xdr:colOff>
      <xdr:row>38</xdr:row>
      <xdr:rowOff>146772</xdr:rowOff>
    </xdr:to>
    <xdr:sp macro="" textlink="">
      <xdr:nvSpPr>
        <xdr:cNvPr id="525" name="フローチャート : 判断 524"/>
        <xdr:cNvSpPr/>
      </xdr:nvSpPr>
      <xdr:spPr>
        <a:xfrm>
          <a:off x="12763500" y="65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163299</xdr:rowOff>
    </xdr:from>
    <xdr:ext cx="534377" cy="259045"/>
    <xdr:sp macro="" textlink="">
      <xdr:nvSpPr>
        <xdr:cNvPr id="526" name="テキスト ボックス 525"/>
        <xdr:cNvSpPr txBox="1"/>
      </xdr:nvSpPr>
      <xdr:spPr>
        <a:xfrm>
          <a:off x="12547111" y="633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125411</xdr:rowOff>
    </xdr:from>
    <xdr:to>
      <xdr:col>23</xdr:col>
      <xdr:colOff>568325</xdr:colOff>
      <xdr:row>39</xdr:row>
      <xdr:rowOff>55561</xdr:rowOff>
    </xdr:to>
    <xdr:sp macro="" textlink="">
      <xdr:nvSpPr>
        <xdr:cNvPr id="532" name="円/楕円 531"/>
        <xdr:cNvSpPr/>
      </xdr:nvSpPr>
      <xdr:spPr>
        <a:xfrm>
          <a:off x="16268700" y="66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103838</xdr:rowOff>
    </xdr:from>
    <xdr:ext cx="534377" cy="259045"/>
    <xdr:sp macro="" textlink="">
      <xdr:nvSpPr>
        <xdr:cNvPr id="533" name="消防費該当値テキスト"/>
        <xdr:cNvSpPr txBox="1"/>
      </xdr:nvSpPr>
      <xdr:spPr>
        <a:xfrm>
          <a:off x="16370300" y="661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25,764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120593</xdr:rowOff>
    </xdr:from>
    <xdr:to>
      <xdr:col>22</xdr:col>
      <xdr:colOff>415925</xdr:colOff>
      <xdr:row>39</xdr:row>
      <xdr:rowOff>50743</xdr:rowOff>
    </xdr:to>
    <xdr:sp macro="" textlink="">
      <xdr:nvSpPr>
        <xdr:cNvPr id="534" name="円/楕円 533"/>
        <xdr:cNvSpPr/>
      </xdr:nvSpPr>
      <xdr:spPr>
        <a:xfrm>
          <a:off x="15430500" y="663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41870</xdr:rowOff>
    </xdr:from>
    <xdr:ext cx="534377" cy="259045"/>
    <xdr:sp macro="" textlink="">
      <xdr:nvSpPr>
        <xdr:cNvPr id="535" name="テキスト ボックス 534"/>
        <xdr:cNvSpPr txBox="1"/>
      </xdr:nvSpPr>
      <xdr:spPr>
        <a:xfrm>
          <a:off x="15214111" y="67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26,059</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12972</xdr:rowOff>
    </xdr:from>
    <xdr:to>
      <xdr:col>21</xdr:col>
      <xdr:colOff>212725</xdr:colOff>
      <xdr:row>39</xdr:row>
      <xdr:rowOff>114572</xdr:rowOff>
    </xdr:to>
    <xdr:sp macro="" textlink="">
      <xdr:nvSpPr>
        <xdr:cNvPr id="536" name="円/楕円 535"/>
        <xdr:cNvSpPr/>
      </xdr:nvSpPr>
      <xdr:spPr>
        <a:xfrm>
          <a:off x="14541500" y="669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105699</xdr:rowOff>
    </xdr:from>
    <xdr:ext cx="534377" cy="259045"/>
    <xdr:sp macro="" textlink="">
      <xdr:nvSpPr>
        <xdr:cNvPr id="537" name="テキスト ボックス 536"/>
        <xdr:cNvSpPr txBox="1"/>
      </xdr:nvSpPr>
      <xdr:spPr>
        <a:xfrm>
          <a:off x="14325111" y="679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22,150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18377</xdr:rowOff>
    </xdr:from>
    <xdr:to>
      <xdr:col>20</xdr:col>
      <xdr:colOff>9525</xdr:colOff>
      <xdr:row>38</xdr:row>
      <xdr:rowOff>119977</xdr:rowOff>
    </xdr:to>
    <xdr:sp macro="" textlink="">
      <xdr:nvSpPr>
        <xdr:cNvPr id="538" name="円/楕円 537"/>
        <xdr:cNvSpPr/>
      </xdr:nvSpPr>
      <xdr:spPr>
        <a:xfrm>
          <a:off x="13652500" y="653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111104</xdr:rowOff>
    </xdr:from>
    <xdr:ext cx="534377" cy="259045"/>
    <xdr:sp macro="" textlink="">
      <xdr:nvSpPr>
        <xdr:cNvPr id="539" name="テキスト ボックス 538"/>
        <xdr:cNvSpPr txBox="1"/>
      </xdr:nvSpPr>
      <xdr:spPr>
        <a:xfrm>
          <a:off x="13436111" y="662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32,319</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12629</xdr:rowOff>
    </xdr:from>
    <xdr:to>
      <xdr:col>18</xdr:col>
      <xdr:colOff>492125</xdr:colOff>
      <xdr:row>39</xdr:row>
      <xdr:rowOff>114229</xdr:rowOff>
    </xdr:to>
    <xdr:sp macro="" textlink="">
      <xdr:nvSpPr>
        <xdr:cNvPr id="540" name="円/楕円 539"/>
        <xdr:cNvSpPr/>
      </xdr:nvSpPr>
      <xdr:spPr>
        <a:xfrm>
          <a:off x="12763500" y="669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105356</xdr:rowOff>
    </xdr:from>
    <xdr:ext cx="534377" cy="259045"/>
    <xdr:sp macro="" textlink="">
      <xdr:nvSpPr>
        <xdr:cNvPr id="541" name="テキスト ボックス 540"/>
        <xdr:cNvSpPr txBox="1"/>
      </xdr:nvSpPr>
      <xdr:spPr>
        <a:xfrm>
          <a:off x="12547111" y="679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22,171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5" name="直線コネクタ 564"/>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6" name="教育費最小値テキスト"/>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67" name="直線コネクタ 566"/>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68" name="教育費最大値テキスト"/>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69" name="直線コネクタ 568"/>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16256</xdr:rowOff>
    </xdr:from>
    <xdr:to>
      <xdr:col>23</xdr:col>
      <xdr:colOff>517525</xdr:colOff>
      <xdr:row>58</xdr:row>
      <xdr:rowOff>24909</xdr:rowOff>
    </xdr:to>
    <xdr:cxnSp macro="">
      <xdr:nvCxnSpPr>
        <xdr:cNvPr id="570" name="直線コネクタ 569"/>
        <xdr:cNvCxnSpPr/>
      </xdr:nvCxnSpPr>
      <xdr:spPr>
        <a:xfrm flipV="1">
          <a:off x="15481300" y="9960356"/>
          <a:ext cx="838200" cy="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61138</xdr:rowOff>
    </xdr:from>
    <xdr:ext cx="534377" cy="259045"/>
    <xdr:sp macro="" textlink="">
      <xdr:nvSpPr>
        <xdr:cNvPr id="571" name="教育費平均値テキスト"/>
        <xdr:cNvSpPr txBox="1"/>
      </xdr:nvSpPr>
      <xdr:spPr>
        <a:xfrm>
          <a:off x="16370300" y="966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2" name="フローチャート : 判断 571"/>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24909</xdr:rowOff>
    </xdr:from>
    <xdr:to>
      <xdr:col>22</xdr:col>
      <xdr:colOff>365125</xdr:colOff>
      <xdr:row>58</xdr:row>
      <xdr:rowOff>34479</xdr:rowOff>
    </xdr:to>
    <xdr:cxnSp macro="">
      <xdr:nvCxnSpPr>
        <xdr:cNvPr id="573" name="直線コネクタ 572"/>
        <xdr:cNvCxnSpPr/>
      </xdr:nvCxnSpPr>
      <xdr:spPr>
        <a:xfrm flipV="1">
          <a:off x="14592300" y="9969009"/>
          <a:ext cx="889000" cy="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58424</xdr:rowOff>
    </xdr:from>
    <xdr:to>
      <xdr:col>22</xdr:col>
      <xdr:colOff>415925</xdr:colOff>
      <xdr:row>57</xdr:row>
      <xdr:rowOff>160024</xdr:rowOff>
    </xdr:to>
    <xdr:sp macro="" textlink="">
      <xdr:nvSpPr>
        <xdr:cNvPr id="574" name="フローチャート : 判断 573"/>
        <xdr:cNvSpPr/>
      </xdr:nvSpPr>
      <xdr:spPr>
        <a:xfrm>
          <a:off x="15430500" y="983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5101</xdr:rowOff>
    </xdr:from>
    <xdr:ext cx="534377" cy="259045"/>
    <xdr:sp macro="" textlink="">
      <xdr:nvSpPr>
        <xdr:cNvPr id="575" name="テキスト ボックス 574"/>
        <xdr:cNvSpPr txBox="1"/>
      </xdr:nvSpPr>
      <xdr:spPr>
        <a:xfrm>
          <a:off x="15214111" y="960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10724</xdr:rowOff>
    </xdr:from>
    <xdr:to>
      <xdr:col>21</xdr:col>
      <xdr:colOff>161925</xdr:colOff>
      <xdr:row>58</xdr:row>
      <xdr:rowOff>34479</xdr:rowOff>
    </xdr:to>
    <xdr:cxnSp macro="">
      <xdr:nvCxnSpPr>
        <xdr:cNvPr id="576" name="直線コネクタ 575"/>
        <xdr:cNvCxnSpPr/>
      </xdr:nvCxnSpPr>
      <xdr:spPr>
        <a:xfrm>
          <a:off x="13703300" y="9954824"/>
          <a:ext cx="889000" cy="2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52031</xdr:rowOff>
    </xdr:from>
    <xdr:to>
      <xdr:col>21</xdr:col>
      <xdr:colOff>212725</xdr:colOff>
      <xdr:row>57</xdr:row>
      <xdr:rowOff>153631</xdr:rowOff>
    </xdr:to>
    <xdr:sp macro="" textlink="">
      <xdr:nvSpPr>
        <xdr:cNvPr id="577" name="フローチャート : 判断 576"/>
        <xdr:cNvSpPr/>
      </xdr:nvSpPr>
      <xdr:spPr>
        <a:xfrm>
          <a:off x="14541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170158</xdr:rowOff>
    </xdr:from>
    <xdr:ext cx="534377" cy="259045"/>
    <xdr:sp macro="" textlink="">
      <xdr:nvSpPr>
        <xdr:cNvPr id="578" name="テキスト ボックス 577"/>
        <xdr:cNvSpPr txBox="1"/>
      </xdr:nvSpPr>
      <xdr:spPr>
        <a:xfrm>
          <a:off x="14325111" y="959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10724</xdr:rowOff>
    </xdr:from>
    <xdr:to>
      <xdr:col>19</xdr:col>
      <xdr:colOff>644525</xdr:colOff>
      <xdr:row>58</xdr:row>
      <xdr:rowOff>43040</xdr:rowOff>
    </xdr:to>
    <xdr:cxnSp macro="">
      <xdr:nvCxnSpPr>
        <xdr:cNvPr id="579" name="直線コネクタ 578"/>
        <xdr:cNvCxnSpPr/>
      </xdr:nvCxnSpPr>
      <xdr:spPr>
        <a:xfrm flipV="1">
          <a:off x="12814300" y="9954824"/>
          <a:ext cx="889000" cy="3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60474</xdr:rowOff>
    </xdr:from>
    <xdr:to>
      <xdr:col>20</xdr:col>
      <xdr:colOff>9525</xdr:colOff>
      <xdr:row>57</xdr:row>
      <xdr:rowOff>162074</xdr:rowOff>
    </xdr:to>
    <xdr:sp macro="" textlink="">
      <xdr:nvSpPr>
        <xdr:cNvPr id="580" name="フローチャート : 判断 579"/>
        <xdr:cNvSpPr/>
      </xdr:nvSpPr>
      <xdr:spPr>
        <a:xfrm>
          <a:off x="13652500" y="983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7151</xdr:rowOff>
    </xdr:from>
    <xdr:ext cx="534377" cy="259045"/>
    <xdr:sp macro="" textlink="">
      <xdr:nvSpPr>
        <xdr:cNvPr id="581" name="テキスト ボックス 580"/>
        <xdr:cNvSpPr txBox="1"/>
      </xdr:nvSpPr>
      <xdr:spPr>
        <a:xfrm>
          <a:off x="13436111" y="960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77474</xdr:rowOff>
    </xdr:from>
    <xdr:to>
      <xdr:col>18</xdr:col>
      <xdr:colOff>492125</xdr:colOff>
      <xdr:row>58</xdr:row>
      <xdr:rowOff>7624</xdr:rowOff>
    </xdr:to>
    <xdr:sp macro="" textlink="">
      <xdr:nvSpPr>
        <xdr:cNvPr id="582" name="フローチャート : 判断 581"/>
        <xdr:cNvSpPr/>
      </xdr:nvSpPr>
      <xdr:spPr>
        <a:xfrm>
          <a:off x="12763500" y="985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24151</xdr:rowOff>
    </xdr:from>
    <xdr:ext cx="534377" cy="259045"/>
    <xdr:sp macro="" textlink="">
      <xdr:nvSpPr>
        <xdr:cNvPr id="583" name="テキスト ボックス 582"/>
        <xdr:cNvSpPr txBox="1"/>
      </xdr:nvSpPr>
      <xdr:spPr>
        <a:xfrm>
          <a:off x="12547111" y="962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136906</xdr:rowOff>
    </xdr:from>
    <xdr:to>
      <xdr:col>23</xdr:col>
      <xdr:colOff>568325</xdr:colOff>
      <xdr:row>58</xdr:row>
      <xdr:rowOff>67056</xdr:rowOff>
    </xdr:to>
    <xdr:sp macro="" textlink="">
      <xdr:nvSpPr>
        <xdr:cNvPr id="589" name="円/楕円 588"/>
        <xdr:cNvSpPr/>
      </xdr:nvSpPr>
      <xdr:spPr>
        <a:xfrm>
          <a:off x="16268700" y="990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51833</xdr:rowOff>
    </xdr:from>
    <xdr:ext cx="534377" cy="259045"/>
    <xdr:sp macro="" textlink="">
      <xdr:nvSpPr>
        <xdr:cNvPr id="590" name="教育費該当値テキスト"/>
        <xdr:cNvSpPr txBox="1"/>
      </xdr:nvSpPr>
      <xdr:spPr>
        <a:xfrm>
          <a:off x="16370300" y="982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52,400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145559</xdr:rowOff>
    </xdr:from>
    <xdr:to>
      <xdr:col>22</xdr:col>
      <xdr:colOff>415925</xdr:colOff>
      <xdr:row>58</xdr:row>
      <xdr:rowOff>75709</xdr:rowOff>
    </xdr:to>
    <xdr:sp macro="" textlink="">
      <xdr:nvSpPr>
        <xdr:cNvPr id="591" name="円/楕円 590"/>
        <xdr:cNvSpPr/>
      </xdr:nvSpPr>
      <xdr:spPr>
        <a:xfrm>
          <a:off x="15430500" y="991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66836</xdr:rowOff>
    </xdr:from>
    <xdr:ext cx="534377" cy="259045"/>
    <xdr:sp macro="" textlink="">
      <xdr:nvSpPr>
        <xdr:cNvPr id="592" name="テキスト ボックス 591"/>
        <xdr:cNvSpPr txBox="1"/>
      </xdr:nvSpPr>
      <xdr:spPr>
        <a:xfrm>
          <a:off x="15214111" y="1001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50,129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155129</xdr:rowOff>
    </xdr:from>
    <xdr:to>
      <xdr:col>21</xdr:col>
      <xdr:colOff>212725</xdr:colOff>
      <xdr:row>58</xdr:row>
      <xdr:rowOff>85279</xdr:rowOff>
    </xdr:to>
    <xdr:sp macro="" textlink="">
      <xdr:nvSpPr>
        <xdr:cNvPr id="593" name="円/楕円 592"/>
        <xdr:cNvSpPr/>
      </xdr:nvSpPr>
      <xdr:spPr>
        <a:xfrm>
          <a:off x="14541500" y="992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76406</xdr:rowOff>
    </xdr:from>
    <xdr:ext cx="534377" cy="259045"/>
    <xdr:sp macro="" textlink="">
      <xdr:nvSpPr>
        <xdr:cNvPr id="594" name="テキスト ボックス 593"/>
        <xdr:cNvSpPr txBox="1"/>
      </xdr:nvSpPr>
      <xdr:spPr>
        <a:xfrm>
          <a:off x="14325111" y="1002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47,617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131374</xdr:rowOff>
    </xdr:from>
    <xdr:to>
      <xdr:col>20</xdr:col>
      <xdr:colOff>9525</xdr:colOff>
      <xdr:row>58</xdr:row>
      <xdr:rowOff>61524</xdr:rowOff>
    </xdr:to>
    <xdr:sp macro="" textlink="">
      <xdr:nvSpPr>
        <xdr:cNvPr id="595" name="円/楕円 594"/>
        <xdr:cNvSpPr/>
      </xdr:nvSpPr>
      <xdr:spPr>
        <a:xfrm>
          <a:off x="13652500" y="990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52651</xdr:rowOff>
    </xdr:from>
    <xdr:ext cx="534377" cy="259045"/>
    <xdr:sp macro="" textlink="">
      <xdr:nvSpPr>
        <xdr:cNvPr id="596" name="テキスト ボックス 595"/>
        <xdr:cNvSpPr txBox="1"/>
      </xdr:nvSpPr>
      <xdr:spPr>
        <a:xfrm>
          <a:off x="13436111" y="999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53,852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163690</xdr:rowOff>
    </xdr:from>
    <xdr:to>
      <xdr:col>18</xdr:col>
      <xdr:colOff>492125</xdr:colOff>
      <xdr:row>58</xdr:row>
      <xdr:rowOff>93840</xdr:rowOff>
    </xdr:to>
    <xdr:sp macro="" textlink="">
      <xdr:nvSpPr>
        <xdr:cNvPr id="597" name="円/楕円 596"/>
        <xdr:cNvSpPr/>
      </xdr:nvSpPr>
      <xdr:spPr>
        <a:xfrm>
          <a:off x="12763500" y="993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84967</xdr:rowOff>
    </xdr:from>
    <xdr:ext cx="534377" cy="259045"/>
    <xdr:sp macro="" textlink="">
      <xdr:nvSpPr>
        <xdr:cNvPr id="598" name="テキスト ボックス 597"/>
        <xdr:cNvSpPr txBox="1"/>
      </xdr:nvSpPr>
      <xdr:spPr>
        <a:xfrm>
          <a:off x="12547111" y="1002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45,370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20" name="直線コネクタ 619"/>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21" name="災害復旧費最小値テキスト"/>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3" name="災害復旧費最大値テキスト"/>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4" name="直線コネクタ 623"/>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123135</xdr:rowOff>
    </xdr:from>
    <xdr:to>
      <xdr:col>23</xdr:col>
      <xdr:colOff>517525</xdr:colOff>
      <xdr:row>78</xdr:row>
      <xdr:rowOff>139633</xdr:rowOff>
    </xdr:to>
    <xdr:cxnSp macro="">
      <xdr:nvCxnSpPr>
        <xdr:cNvPr id="625" name="直線コネクタ 624"/>
        <xdr:cNvCxnSpPr/>
      </xdr:nvCxnSpPr>
      <xdr:spPr>
        <a:xfrm>
          <a:off x="15481300" y="13496235"/>
          <a:ext cx="838200" cy="1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90726</xdr:rowOff>
    </xdr:from>
    <xdr:ext cx="469744" cy="259045"/>
    <xdr:sp macro="" textlink="">
      <xdr:nvSpPr>
        <xdr:cNvPr id="626" name="災害復旧費平均値テキスト"/>
        <xdr:cNvSpPr txBox="1"/>
      </xdr:nvSpPr>
      <xdr:spPr>
        <a:xfrm>
          <a:off x="16370300" y="1329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27" name="フローチャート : 判断 626"/>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101394</xdr:rowOff>
    </xdr:from>
    <xdr:to>
      <xdr:col>22</xdr:col>
      <xdr:colOff>365125</xdr:colOff>
      <xdr:row>78</xdr:row>
      <xdr:rowOff>123135</xdr:rowOff>
    </xdr:to>
    <xdr:cxnSp macro="">
      <xdr:nvCxnSpPr>
        <xdr:cNvPr id="628" name="直線コネクタ 627"/>
        <xdr:cNvCxnSpPr/>
      </xdr:nvCxnSpPr>
      <xdr:spPr>
        <a:xfrm>
          <a:off x="14592300" y="13474494"/>
          <a:ext cx="889000" cy="2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74247</xdr:rowOff>
    </xdr:from>
    <xdr:to>
      <xdr:col>22</xdr:col>
      <xdr:colOff>415925</xdr:colOff>
      <xdr:row>79</xdr:row>
      <xdr:rowOff>4397</xdr:rowOff>
    </xdr:to>
    <xdr:sp macro="" textlink="">
      <xdr:nvSpPr>
        <xdr:cNvPr id="629" name="フローチャート : 判断 628"/>
        <xdr:cNvSpPr/>
      </xdr:nvSpPr>
      <xdr:spPr>
        <a:xfrm>
          <a:off x="15430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166974</xdr:rowOff>
    </xdr:from>
    <xdr:ext cx="469744" cy="259045"/>
    <xdr:sp macro="" textlink="">
      <xdr:nvSpPr>
        <xdr:cNvPr id="630" name="テキスト ボックス 629"/>
        <xdr:cNvSpPr txBox="1"/>
      </xdr:nvSpPr>
      <xdr:spPr>
        <a:xfrm>
          <a:off x="15246427" y="1354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101394</xdr:rowOff>
    </xdr:from>
    <xdr:to>
      <xdr:col>21</xdr:col>
      <xdr:colOff>161925</xdr:colOff>
      <xdr:row>78</xdr:row>
      <xdr:rowOff>106713</xdr:rowOff>
    </xdr:to>
    <xdr:cxnSp macro="">
      <xdr:nvCxnSpPr>
        <xdr:cNvPr id="631" name="直線コネクタ 630"/>
        <xdr:cNvCxnSpPr/>
      </xdr:nvCxnSpPr>
      <xdr:spPr>
        <a:xfrm flipV="1">
          <a:off x="13703300" y="13474494"/>
          <a:ext cx="889000" cy="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60787</xdr:rowOff>
    </xdr:from>
    <xdr:to>
      <xdr:col>21</xdr:col>
      <xdr:colOff>212725</xdr:colOff>
      <xdr:row>78</xdr:row>
      <xdr:rowOff>162387</xdr:rowOff>
    </xdr:to>
    <xdr:sp macro="" textlink="">
      <xdr:nvSpPr>
        <xdr:cNvPr id="632" name="フローチャート : 判断 631"/>
        <xdr:cNvSpPr/>
      </xdr:nvSpPr>
      <xdr:spPr>
        <a:xfrm>
          <a:off x="14541500" y="1343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153514</xdr:rowOff>
    </xdr:from>
    <xdr:ext cx="534377" cy="259045"/>
    <xdr:sp macro="" textlink="">
      <xdr:nvSpPr>
        <xdr:cNvPr id="633" name="テキスト ボックス 632"/>
        <xdr:cNvSpPr txBox="1"/>
      </xdr:nvSpPr>
      <xdr:spPr>
        <a:xfrm>
          <a:off x="14325111" y="1352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106713</xdr:rowOff>
    </xdr:from>
    <xdr:to>
      <xdr:col>19</xdr:col>
      <xdr:colOff>644525</xdr:colOff>
      <xdr:row>78</xdr:row>
      <xdr:rowOff>130750</xdr:rowOff>
    </xdr:to>
    <xdr:cxnSp macro="">
      <xdr:nvCxnSpPr>
        <xdr:cNvPr id="634" name="直線コネクタ 633"/>
        <xdr:cNvCxnSpPr/>
      </xdr:nvCxnSpPr>
      <xdr:spPr>
        <a:xfrm flipV="1">
          <a:off x="12814300" y="13479813"/>
          <a:ext cx="889000" cy="2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67894</xdr:rowOff>
    </xdr:from>
    <xdr:to>
      <xdr:col>20</xdr:col>
      <xdr:colOff>9525</xdr:colOff>
      <xdr:row>78</xdr:row>
      <xdr:rowOff>169494</xdr:rowOff>
    </xdr:to>
    <xdr:sp macro="" textlink="">
      <xdr:nvSpPr>
        <xdr:cNvPr id="635" name="フローチャート : 判断 634"/>
        <xdr:cNvSpPr/>
      </xdr:nvSpPr>
      <xdr:spPr>
        <a:xfrm>
          <a:off x="13652500" y="1344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160621</xdr:rowOff>
    </xdr:from>
    <xdr:ext cx="469744" cy="259045"/>
    <xdr:sp macro="" textlink="">
      <xdr:nvSpPr>
        <xdr:cNvPr id="636" name="テキスト ボックス 635"/>
        <xdr:cNvSpPr txBox="1"/>
      </xdr:nvSpPr>
      <xdr:spPr>
        <a:xfrm>
          <a:off x="13468427" y="13533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67537</xdr:rowOff>
    </xdr:from>
    <xdr:to>
      <xdr:col>18</xdr:col>
      <xdr:colOff>492125</xdr:colOff>
      <xdr:row>78</xdr:row>
      <xdr:rowOff>169137</xdr:rowOff>
    </xdr:to>
    <xdr:sp macro="" textlink="">
      <xdr:nvSpPr>
        <xdr:cNvPr id="637" name="フローチャート : 判断 636"/>
        <xdr:cNvSpPr/>
      </xdr:nvSpPr>
      <xdr:spPr>
        <a:xfrm>
          <a:off x="12763500" y="1344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14214</xdr:rowOff>
    </xdr:from>
    <xdr:ext cx="469744" cy="259045"/>
    <xdr:sp macro="" textlink="">
      <xdr:nvSpPr>
        <xdr:cNvPr id="638" name="テキスト ボックス 637"/>
        <xdr:cNvSpPr txBox="1"/>
      </xdr:nvSpPr>
      <xdr:spPr>
        <a:xfrm>
          <a:off x="12579427" y="1321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88833</xdr:rowOff>
    </xdr:from>
    <xdr:to>
      <xdr:col>23</xdr:col>
      <xdr:colOff>568325</xdr:colOff>
      <xdr:row>79</xdr:row>
      <xdr:rowOff>18983</xdr:rowOff>
    </xdr:to>
    <xdr:sp macro="" textlink="">
      <xdr:nvSpPr>
        <xdr:cNvPr id="644" name="円/楕円 643"/>
        <xdr:cNvSpPr/>
      </xdr:nvSpPr>
      <xdr:spPr>
        <a:xfrm>
          <a:off x="16268700" y="1346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46275</xdr:rowOff>
    </xdr:from>
    <xdr:ext cx="313932" cy="259045"/>
    <xdr:sp macro="" textlink="">
      <xdr:nvSpPr>
        <xdr:cNvPr id="645" name="災害復旧費該当値テキスト"/>
        <xdr:cNvSpPr txBox="1"/>
      </xdr:nvSpPr>
      <xdr:spPr>
        <a:xfrm>
          <a:off x="16370300" y="13419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72335</xdr:rowOff>
    </xdr:from>
    <xdr:to>
      <xdr:col>22</xdr:col>
      <xdr:colOff>415925</xdr:colOff>
      <xdr:row>79</xdr:row>
      <xdr:rowOff>2485</xdr:rowOff>
    </xdr:to>
    <xdr:sp macro="" textlink="">
      <xdr:nvSpPr>
        <xdr:cNvPr id="646" name="円/楕円 645"/>
        <xdr:cNvSpPr/>
      </xdr:nvSpPr>
      <xdr:spPr>
        <a:xfrm>
          <a:off x="15430500" y="1344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19012</xdr:rowOff>
    </xdr:from>
    <xdr:ext cx="469744" cy="259045"/>
    <xdr:sp macro="" textlink="">
      <xdr:nvSpPr>
        <xdr:cNvPr id="647" name="テキスト ボックス 646"/>
        <xdr:cNvSpPr txBox="1"/>
      </xdr:nvSpPr>
      <xdr:spPr>
        <a:xfrm>
          <a:off x="15246427" y="1322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50594</xdr:rowOff>
    </xdr:from>
    <xdr:to>
      <xdr:col>21</xdr:col>
      <xdr:colOff>212725</xdr:colOff>
      <xdr:row>78</xdr:row>
      <xdr:rowOff>152194</xdr:rowOff>
    </xdr:to>
    <xdr:sp macro="" textlink="">
      <xdr:nvSpPr>
        <xdr:cNvPr id="648" name="円/楕円 647"/>
        <xdr:cNvSpPr/>
      </xdr:nvSpPr>
      <xdr:spPr>
        <a:xfrm>
          <a:off x="14541500" y="1342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168721</xdr:rowOff>
    </xdr:from>
    <xdr:ext cx="534377" cy="259045"/>
    <xdr:sp macro="" textlink="">
      <xdr:nvSpPr>
        <xdr:cNvPr id="649" name="テキスト ボックス 648"/>
        <xdr:cNvSpPr txBox="1"/>
      </xdr:nvSpPr>
      <xdr:spPr>
        <a:xfrm>
          <a:off x="14325111" y="1319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55913</xdr:rowOff>
    </xdr:from>
    <xdr:to>
      <xdr:col>20</xdr:col>
      <xdr:colOff>9525</xdr:colOff>
      <xdr:row>78</xdr:row>
      <xdr:rowOff>157513</xdr:rowOff>
    </xdr:to>
    <xdr:sp macro="" textlink="">
      <xdr:nvSpPr>
        <xdr:cNvPr id="650" name="円/楕円 649"/>
        <xdr:cNvSpPr/>
      </xdr:nvSpPr>
      <xdr:spPr>
        <a:xfrm>
          <a:off x="13652500" y="1342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2590</xdr:rowOff>
    </xdr:from>
    <xdr:ext cx="534377" cy="259045"/>
    <xdr:sp macro="" textlink="">
      <xdr:nvSpPr>
        <xdr:cNvPr id="651" name="テキスト ボックス 650"/>
        <xdr:cNvSpPr txBox="1"/>
      </xdr:nvSpPr>
      <xdr:spPr>
        <a:xfrm>
          <a:off x="13436111" y="1320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79950</xdr:rowOff>
    </xdr:from>
    <xdr:to>
      <xdr:col>18</xdr:col>
      <xdr:colOff>492125</xdr:colOff>
      <xdr:row>79</xdr:row>
      <xdr:rowOff>10100</xdr:rowOff>
    </xdr:to>
    <xdr:sp macro="" textlink="">
      <xdr:nvSpPr>
        <xdr:cNvPr id="652" name="円/楕円 651"/>
        <xdr:cNvSpPr/>
      </xdr:nvSpPr>
      <xdr:spPr>
        <a:xfrm>
          <a:off x="12763500" y="1345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1227</xdr:rowOff>
    </xdr:from>
    <xdr:ext cx="469744" cy="259045"/>
    <xdr:sp macro="" textlink="">
      <xdr:nvSpPr>
        <xdr:cNvPr id="653" name="テキスト ボックス 652"/>
        <xdr:cNvSpPr txBox="1"/>
      </xdr:nvSpPr>
      <xdr:spPr>
        <a:xfrm>
          <a:off x="12579427" y="135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3" name="直線コネクタ 672"/>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4" name="公債費最小値テキスト"/>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5" name="直線コネクタ 674"/>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6" name="公債費最大値テキスト"/>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77" name="直線コネクタ 676"/>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141655</xdr:rowOff>
    </xdr:from>
    <xdr:to>
      <xdr:col>23</xdr:col>
      <xdr:colOff>517525</xdr:colOff>
      <xdr:row>96</xdr:row>
      <xdr:rowOff>145010</xdr:rowOff>
    </xdr:to>
    <xdr:cxnSp macro="">
      <xdr:nvCxnSpPr>
        <xdr:cNvPr id="678" name="直線コネクタ 677"/>
        <xdr:cNvCxnSpPr/>
      </xdr:nvCxnSpPr>
      <xdr:spPr>
        <a:xfrm>
          <a:off x="15481300" y="16600855"/>
          <a:ext cx="838200" cy="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117332</xdr:rowOff>
    </xdr:from>
    <xdr:ext cx="534377" cy="259045"/>
    <xdr:sp macro="" textlink="">
      <xdr:nvSpPr>
        <xdr:cNvPr id="679" name="公債費平均値テキスト"/>
        <xdr:cNvSpPr txBox="1"/>
      </xdr:nvSpPr>
      <xdr:spPr>
        <a:xfrm>
          <a:off x="16370300" y="1623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80" name="フローチャート : 判断 679"/>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141655</xdr:rowOff>
    </xdr:from>
    <xdr:to>
      <xdr:col>22</xdr:col>
      <xdr:colOff>365125</xdr:colOff>
      <xdr:row>96</xdr:row>
      <xdr:rowOff>144038</xdr:rowOff>
    </xdr:to>
    <xdr:cxnSp macro="">
      <xdr:nvCxnSpPr>
        <xdr:cNvPr id="681" name="直線コネクタ 680"/>
        <xdr:cNvCxnSpPr/>
      </xdr:nvCxnSpPr>
      <xdr:spPr>
        <a:xfrm flipV="1">
          <a:off x="14592300" y="16600855"/>
          <a:ext cx="889000" cy="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97684</xdr:rowOff>
    </xdr:from>
    <xdr:to>
      <xdr:col>22</xdr:col>
      <xdr:colOff>415925</xdr:colOff>
      <xdr:row>96</xdr:row>
      <xdr:rowOff>27834</xdr:rowOff>
    </xdr:to>
    <xdr:sp macro="" textlink="">
      <xdr:nvSpPr>
        <xdr:cNvPr id="682" name="フローチャート : 判断 681"/>
        <xdr:cNvSpPr/>
      </xdr:nvSpPr>
      <xdr:spPr>
        <a:xfrm>
          <a:off x="154305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44361</xdr:rowOff>
    </xdr:from>
    <xdr:ext cx="534377" cy="259045"/>
    <xdr:sp macro="" textlink="">
      <xdr:nvSpPr>
        <xdr:cNvPr id="683" name="テキスト ボックス 682"/>
        <xdr:cNvSpPr txBox="1"/>
      </xdr:nvSpPr>
      <xdr:spPr>
        <a:xfrm>
          <a:off x="15214111" y="1616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133911</xdr:rowOff>
    </xdr:from>
    <xdr:to>
      <xdr:col>21</xdr:col>
      <xdr:colOff>161925</xdr:colOff>
      <xdr:row>96</xdr:row>
      <xdr:rowOff>144038</xdr:rowOff>
    </xdr:to>
    <xdr:cxnSp macro="">
      <xdr:nvCxnSpPr>
        <xdr:cNvPr id="684" name="直線コネクタ 683"/>
        <xdr:cNvCxnSpPr/>
      </xdr:nvCxnSpPr>
      <xdr:spPr>
        <a:xfrm>
          <a:off x="13703300" y="16593111"/>
          <a:ext cx="889000" cy="1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5" name="フローチャート : 判断 684"/>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28816</xdr:rowOff>
    </xdr:from>
    <xdr:ext cx="534377" cy="259045"/>
    <xdr:sp macro="" textlink="">
      <xdr:nvSpPr>
        <xdr:cNvPr id="686" name="テキスト ボックス 685"/>
        <xdr:cNvSpPr txBox="1"/>
      </xdr:nvSpPr>
      <xdr:spPr>
        <a:xfrm>
          <a:off x="14325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110376</xdr:rowOff>
    </xdr:from>
    <xdr:to>
      <xdr:col>19</xdr:col>
      <xdr:colOff>644525</xdr:colOff>
      <xdr:row>96</xdr:row>
      <xdr:rowOff>133911</xdr:rowOff>
    </xdr:to>
    <xdr:cxnSp macro="">
      <xdr:nvCxnSpPr>
        <xdr:cNvPr id="687" name="直線コネクタ 686"/>
        <xdr:cNvCxnSpPr/>
      </xdr:nvCxnSpPr>
      <xdr:spPr>
        <a:xfrm>
          <a:off x="12814300" y="16569576"/>
          <a:ext cx="889000" cy="2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88" name="フローチャート : 判断 687"/>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16009</xdr:rowOff>
    </xdr:from>
    <xdr:ext cx="534377" cy="259045"/>
    <xdr:sp macro="" textlink="">
      <xdr:nvSpPr>
        <xdr:cNvPr id="689" name="テキスト ボックス 688"/>
        <xdr:cNvSpPr txBox="1"/>
      </xdr:nvSpPr>
      <xdr:spPr>
        <a:xfrm>
          <a:off x="13436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0" name="フローチャート : 判断 689"/>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3385</xdr:rowOff>
    </xdr:from>
    <xdr:ext cx="534377" cy="259045"/>
    <xdr:sp macro="" textlink="">
      <xdr:nvSpPr>
        <xdr:cNvPr id="691" name="テキスト ボックス 690"/>
        <xdr:cNvSpPr txBox="1"/>
      </xdr:nvSpPr>
      <xdr:spPr>
        <a:xfrm>
          <a:off x="12547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94210</xdr:rowOff>
    </xdr:from>
    <xdr:to>
      <xdr:col>23</xdr:col>
      <xdr:colOff>568325</xdr:colOff>
      <xdr:row>97</xdr:row>
      <xdr:rowOff>24360</xdr:rowOff>
    </xdr:to>
    <xdr:sp macro="" textlink="">
      <xdr:nvSpPr>
        <xdr:cNvPr id="697" name="円/楕円 696"/>
        <xdr:cNvSpPr/>
      </xdr:nvSpPr>
      <xdr:spPr>
        <a:xfrm>
          <a:off x="16268700" y="1655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72637</xdr:rowOff>
    </xdr:from>
    <xdr:ext cx="534377" cy="259045"/>
    <xdr:sp macro="" textlink="">
      <xdr:nvSpPr>
        <xdr:cNvPr id="698" name="公債費該当値テキスト"/>
        <xdr:cNvSpPr txBox="1"/>
      </xdr:nvSpPr>
      <xdr:spPr>
        <a:xfrm>
          <a:off x="16370300" y="1653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39,071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90855</xdr:rowOff>
    </xdr:from>
    <xdr:to>
      <xdr:col>22</xdr:col>
      <xdr:colOff>415925</xdr:colOff>
      <xdr:row>97</xdr:row>
      <xdr:rowOff>21005</xdr:rowOff>
    </xdr:to>
    <xdr:sp macro="" textlink="">
      <xdr:nvSpPr>
        <xdr:cNvPr id="699" name="円/楕円 698"/>
        <xdr:cNvSpPr/>
      </xdr:nvSpPr>
      <xdr:spPr>
        <a:xfrm>
          <a:off x="15430500" y="1655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12132</xdr:rowOff>
    </xdr:from>
    <xdr:ext cx="534377" cy="259045"/>
    <xdr:sp macro="" textlink="">
      <xdr:nvSpPr>
        <xdr:cNvPr id="700" name="テキスト ボックス 699"/>
        <xdr:cNvSpPr txBox="1"/>
      </xdr:nvSpPr>
      <xdr:spPr>
        <a:xfrm>
          <a:off x="15214111" y="1664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39,658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93238</xdr:rowOff>
    </xdr:from>
    <xdr:to>
      <xdr:col>21</xdr:col>
      <xdr:colOff>212725</xdr:colOff>
      <xdr:row>97</xdr:row>
      <xdr:rowOff>23388</xdr:rowOff>
    </xdr:to>
    <xdr:sp macro="" textlink="">
      <xdr:nvSpPr>
        <xdr:cNvPr id="701" name="円/楕円 700"/>
        <xdr:cNvSpPr/>
      </xdr:nvSpPr>
      <xdr:spPr>
        <a:xfrm>
          <a:off x="14541500" y="1655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14515</xdr:rowOff>
    </xdr:from>
    <xdr:ext cx="534377" cy="259045"/>
    <xdr:sp macro="" textlink="">
      <xdr:nvSpPr>
        <xdr:cNvPr id="702" name="テキスト ボックス 701"/>
        <xdr:cNvSpPr txBox="1"/>
      </xdr:nvSpPr>
      <xdr:spPr>
        <a:xfrm>
          <a:off x="14325111" y="1664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39,241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83111</xdr:rowOff>
    </xdr:from>
    <xdr:to>
      <xdr:col>20</xdr:col>
      <xdr:colOff>9525</xdr:colOff>
      <xdr:row>97</xdr:row>
      <xdr:rowOff>13261</xdr:rowOff>
    </xdr:to>
    <xdr:sp macro="" textlink="">
      <xdr:nvSpPr>
        <xdr:cNvPr id="703" name="円/楕円 702"/>
        <xdr:cNvSpPr/>
      </xdr:nvSpPr>
      <xdr:spPr>
        <a:xfrm>
          <a:off x="13652500" y="1654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4388</xdr:rowOff>
    </xdr:from>
    <xdr:ext cx="534377" cy="259045"/>
    <xdr:sp macro="" textlink="">
      <xdr:nvSpPr>
        <xdr:cNvPr id="704" name="テキスト ボックス 703"/>
        <xdr:cNvSpPr txBox="1"/>
      </xdr:nvSpPr>
      <xdr:spPr>
        <a:xfrm>
          <a:off x="13436111" y="1663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41,013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59576</xdr:rowOff>
    </xdr:from>
    <xdr:to>
      <xdr:col>18</xdr:col>
      <xdr:colOff>492125</xdr:colOff>
      <xdr:row>96</xdr:row>
      <xdr:rowOff>161176</xdr:rowOff>
    </xdr:to>
    <xdr:sp macro="" textlink="">
      <xdr:nvSpPr>
        <xdr:cNvPr id="705" name="円/楕円 704"/>
        <xdr:cNvSpPr/>
      </xdr:nvSpPr>
      <xdr:spPr>
        <a:xfrm>
          <a:off x="12763500" y="1651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152303</xdr:rowOff>
    </xdr:from>
    <xdr:ext cx="534377" cy="259045"/>
    <xdr:sp macro="" textlink="">
      <xdr:nvSpPr>
        <xdr:cNvPr id="706" name="テキスト ボックス 705"/>
        <xdr:cNvSpPr txBox="1"/>
      </xdr:nvSpPr>
      <xdr:spPr>
        <a:xfrm>
          <a:off x="12547111" y="166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6" name="テキスト ボックス 72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140843</xdr:rowOff>
    </xdr:from>
    <xdr:to>
      <xdr:col>32</xdr:col>
      <xdr:colOff>186689</xdr:colOff>
      <xdr:row>39</xdr:row>
      <xdr:rowOff>44450</xdr:rowOff>
    </xdr:to>
    <xdr:cxnSp macro="">
      <xdr:nvCxnSpPr>
        <xdr:cNvPr id="730" name="直線コネクタ 729"/>
        <xdr:cNvCxnSpPr/>
      </xdr:nvCxnSpPr>
      <xdr:spPr>
        <a:xfrm flipV="1">
          <a:off x="22159595" y="5455793"/>
          <a:ext cx="1269"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87520</xdr:rowOff>
    </xdr:from>
    <xdr:ext cx="469744" cy="259045"/>
    <xdr:sp macro="" textlink="">
      <xdr:nvSpPr>
        <xdr:cNvPr id="733" name="諸支出金最大値テキスト"/>
        <xdr:cNvSpPr txBox="1"/>
      </xdr:nvSpPr>
      <xdr:spPr>
        <a:xfrm>
          <a:off x="22212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31</xdr:row>
      <xdr:rowOff>140843</xdr:rowOff>
    </xdr:from>
    <xdr:to>
      <xdr:col>32</xdr:col>
      <xdr:colOff>276225</xdr:colOff>
      <xdr:row>31</xdr:row>
      <xdr:rowOff>140843</xdr:rowOff>
    </xdr:to>
    <xdr:cxnSp macro="">
      <xdr:nvCxnSpPr>
        <xdr:cNvPr id="734" name="直線コネクタ 733"/>
        <xdr:cNvCxnSpPr/>
      </xdr:nvCxnSpPr>
      <xdr:spPr>
        <a:xfrm>
          <a:off x="22072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127017</xdr:rowOff>
    </xdr:from>
    <xdr:ext cx="378565" cy="259045"/>
    <xdr:sp macro="" textlink="">
      <xdr:nvSpPr>
        <xdr:cNvPr id="736" name="諸支出金平均値テキスト"/>
        <xdr:cNvSpPr txBox="1"/>
      </xdr:nvSpPr>
      <xdr:spPr>
        <a:xfrm>
          <a:off x="22212300" y="6470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737" name="フローチャート : 判断 736"/>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132334</xdr:rowOff>
    </xdr:from>
    <xdr:to>
      <xdr:col>31</xdr:col>
      <xdr:colOff>85725</xdr:colOff>
      <xdr:row>37</xdr:row>
      <xdr:rowOff>62484</xdr:rowOff>
    </xdr:to>
    <xdr:sp macro="" textlink="">
      <xdr:nvSpPr>
        <xdr:cNvPr id="739" name="フローチャート : 判断 738"/>
        <xdr:cNvSpPr/>
      </xdr:nvSpPr>
      <xdr:spPr>
        <a:xfrm>
          <a:off x="21272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79011</xdr:rowOff>
    </xdr:from>
    <xdr:ext cx="378565" cy="259045"/>
    <xdr:sp macro="" textlink="">
      <xdr:nvSpPr>
        <xdr:cNvPr id="740" name="テキスト ボックス 739"/>
        <xdr:cNvSpPr txBox="1"/>
      </xdr:nvSpPr>
      <xdr:spPr>
        <a:xfrm>
          <a:off x="21134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77089</xdr:rowOff>
    </xdr:from>
    <xdr:to>
      <xdr:col>29</xdr:col>
      <xdr:colOff>568325</xdr:colOff>
      <xdr:row>38</xdr:row>
      <xdr:rowOff>7239</xdr:rowOff>
    </xdr:to>
    <xdr:sp macro="" textlink="">
      <xdr:nvSpPr>
        <xdr:cNvPr id="742" name="フローチャート : 判断 741"/>
        <xdr:cNvSpPr/>
      </xdr:nvSpPr>
      <xdr:spPr>
        <a:xfrm>
          <a:off x="20383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23766</xdr:rowOff>
    </xdr:from>
    <xdr:ext cx="378565" cy="259045"/>
    <xdr:sp macro="" textlink="">
      <xdr:nvSpPr>
        <xdr:cNvPr id="743" name="テキスト ボックス 742"/>
        <xdr:cNvSpPr txBox="1"/>
      </xdr:nvSpPr>
      <xdr:spPr>
        <a:xfrm>
          <a:off x="20245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108712</xdr:rowOff>
    </xdr:from>
    <xdr:to>
      <xdr:col>28</xdr:col>
      <xdr:colOff>365125</xdr:colOff>
      <xdr:row>36</xdr:row>
      <xdr:rowOff>38862</xdr:rowOff>
    </xdr:to>
    <xdr:sp macro="" textlink="">
      <xdr:nvSpPr>
        <xdr:cNvPr id="745" name="フローチャート : 判断 744"/>
        <xdr:cNvSpPr/>
      </xdr:nvSpPr>
      <xdr:spPr>
        <a:xfrm>
          <a:off x="19494500" y="61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55389</xdr:rowOff>
    </xdr:from>
    <xdr:ext cx="469744" cy="259045"/>
    <xdr:sp macro="" textlink="">
      <xdr:nvSpPr>
        <xdr:cNvPr id="746" name="テキスト ボックス 745"/>
        <xdr:cNvSpPr txBox="1"/>
      </xdr:nvSpPr>
      <xdr:spPr>
        <a:xfrm>
          <a:off x="19310427" y="588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75946</xdr:rowOff>
    </xdr:from>
    <xdr:to>
      <xdr:col>27</xdr:col>
      <xdr:colOff>161925</xdr:colOff>
      <xdr:row>37</xdr:row>
      <xdr:rowOff>6096</xdr:rowOff>
    </xdr:to>
    <xdr:sp macro="" textlink="">
      <xdr:nvSpPr>
        <xdr:cNvPr id="747" name="フローチャート : 判断 746"/>
        <xdr:cNvSpPr/>
      </xdr:nvSpPr>
      <xdr:spPr>
        <a:xfrm>
          <a:off x="18605500" y="624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22623</xdr:rowOff>
    </xdr:from>
    <xdr:ext cx="469744" cy="259045"/>
    <xdr:sp macro="" textlink="">
      <xdr:nvSpPr>
        <xdr:cNvPr id="748" name="テキスト ボックス 747"/>
        <xdr:cNvSpPr txBox="1"/>
      </xdr:nvSpPr>
      <xdr:spPr>
        <a:xfrm>
          <a:off x="18421427" y="602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82567</xdr:rowOff>
    </xdr:from>
    <xdr:ext cx="249299" cy="259045"/>
    <xdr:sp macro="" textlink="">
      <xdr:nvSpPr>
        <xdr:cNvPr id="755"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民生費は、住民一人当たり１</a:t>
          </a:r>
          <a:r>
            <a:rPr kumimoji="1" lang="ja-JP" altLang="en-US" sz="1100">
              <a:solidFill>
                <a:sysClr val="windowText" lastClr="000000"/>
              </a:solidFill>
              <a:effectLst/>
              <a:latin typeface="+mn-lt"/>
              <a:ea typeface="+mn-ea"/>
              <a:cs typeface="+mn-cs"/>
            </a:rPr>
            <a:t>３３</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４５１</a:t>
          </a:r>
          <a:r>
            <a:rPr kumimoji="1" lang="ja-JP" altLang="ja-JP" sz="1100">
              <a:solidFill>
                <a:sysClr val="windowText" lastClr="000000"/>
              </a:solidFill>
              <a:effectLst/>
              <a:latin typeface="+mn-lt"/>
              <a:ea typeface="+mn-ea"/>
              <a:cs typeface="+mn-cs"/>
            </a:rPr>
            <a:t>円となっており、類似団体平均は下回っているものの、近年増加傾向となっている。これは、扶助費が一貫して増加していることや、町として福祉施策の充実に重点的に取り組んできたことが要因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総務費は住民一人当たり７</a:t>
          </a:r>
          <a:r>
            <a:rPr kumimoji="1" lang="ja-JP" altLang="en-US" sz="1100">
              <a:solidFill>
                <a:sysClr val="windowText" lastClr="000000"/>
              </a:solidFill>
              <a:effectLst/>
              <a:latin typeface="+mn-lt"/>
              <a:ea typeface="+mn-ea"/>
              <a:cs typeface="+mn-cs"/>
            </a:rPr>
            <a:t>００</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２０６</a:t>
          </a:r>
          <a:r>
            <a:rPr kumimoji="1" lang="ja-JP" altLang="ja-JP" sz="1100">
              <a:solidFill>
                <a:sysClr val="windowText" lastClr="000000"/>
              </a:solidFill>
              <a:effectLst/>
              <a:latin typeface="+mn-lt"/>
              <a:ea typeface="+mn-ea"/>
              <a:cs typeface="+mn-cs"/>
            </a:rPr>
            <a:t>円、土木費は住民一人当たり</a:t>
          </a:r>
          <a:r>
            <a:rPr kumimoji="1" lang="ja-JP" altLang="en-US" sz="1100">
              <a:solidFill>
                <a:sysClr val="windowText" lastClr="000000"/>
              </a:solidFill>
              <a:effectLst/>
              <a:latin typeface="+mn-lt"/>
              <a:ea typeface="+mn-ea"/>
              <a:cs typeface="+mn-cs"/>
            </a:rPr>
            <a:t>６１</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３６４</a:t>
          </a:r>
          <a:r>
            <a:rPr kumimoji="1" lang="ja-JP" altLang="ja-JP" sz="1100">
              <a:solidFill>
                <a:sysClr val="windowText" lastClr="000000"/>
              </a:solidFill>
              <a:effectLst/>
              <a:latin typeface="+mn-lt"/>
              <a:ea typeface="+mn-ea"/>
              <a:cs typeface="+mn-cs"/>
            </a:rPr>
            <a:t>円となっており、いずれも類似団体平均を下回っているが、今後の新庁舎建設や主要幹線道路整備の進捗により増加が見込まれることから、行財政改革による経費節減に引き続き取り組む必要がある。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京都府宇治田原町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ysClr val="windowText" lastClr="000000"/>
              </a:solidFill>
              <a:effectLst/>
              <a:latin typeface="+mn-lt"/>
              <a:ea typeface="+mn-ea"/>
              <a:cs typeface="+mn-cs"/>
            </a:rPr>
            <a:t>依然として厳しい歳入環境の中で、既存事業の一層の見直しや経費の縮減に取り組んだものの、積極的な投資姿勢も反映したことから、実質単年度収支は</a:t>
          </a:r>
          <a:r>
            <a:rPr lang="ja-JP" altLang="en-US" sz="1100" b="0" i="0" baseline="0">
              <a:solidFill>
                <a:sysClr val="windowText" lastClr="000000"/>
              </a:solidFill>
              <a:effectLst/>
              <a:latin typeface="+mn-lt"/>
              <a:ea typeface="+mn-ea"/>
              <a:cs typeface="+mn-cs"/>
            </a:rPr>
            <a:t>５</a:t>
          </a:r>
          <a:r>
            <a:rPr lang="ja-JP" altLang="ja-JP" sz="1100" b="0" i="0" baseline="0">
              <a:solidFill>
                <a:sysClr val="windowText" lastClr="000000"/>
              </a:solidFill>
              <a:effectLst/>
              <a:latin typeface="+mn-lt"/>
              <a:ea typeface="+mn-ea"/>
              <a:cs typeface="+mn-cs"/>
            </a:rPr>
            <a:t>年連続の赤字となった。</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今後は、新庁舎建設や主要幹線道路整備など、まちの将来に向けた基盤整備を積極的に推進していく必要があるが、財政力指数が悪化傾向にあるなど、本町を取り巻く財政環境も引き続き大変厳しい状況が見込まれることから、今後も更なる行財政改革の取組みを推進し、国・府の動向や経済情勢を注視しつつ、中長期的な視野に立った計画的かつ健全な財政運営に努めていく必要があると考えてい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京都府宇治田原町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ysClr val="windowText" lastClr="000000"/>
              </a:solidFill>
              <a:effectLst/>
              <a:latin typeface="+mn-lt"/>
              <a:ea typeface="+mn-ea"/>
              <a:cs typeface="+mn-cs"/>
            </a:rPr>
            <a:t>国民健康保険特別会計では、被保険者の急速な高齢化、医療技術の高度化に伴う保険給付費の増大等の要因により平成１９年度から</a:t>
          </a:r>
          <a:r>
            <a:rPr lang="ja-JP" altLang="en-US" sz="1100" b="0" i="0" baseline="0">
              <a:solidFill>
                <a:sysClr val="windowText" lastClr="000000"/>
              </a:solidFill>
              <a:effectLst/>
              <a:latin typeface="+mn-lt"/>
              <a:ea typeface="+mn-ea"/>
              <a:cs typeface="+mn-cs"/>
            </a:rPr>
            <a:t>９</a:t>
          </a:r>
          <a:r>
            <a:rPr lang="ja-JP" altLang="ja-JP" sz="1100" b="0" i="0" baseline="0">
              <a:solidFill>
                <a:sysClr val="windowText" lastClr="000000"/>
              </a:solidFill>
              <a:effectLst/>
              <a:latin typeface="+mn-lt"/>
              <a:ea typeface="+mn-ea"/>
              <a:cs typeface="+mn-cs"/>
            </a:rPr>
            <a:t>年連続の赤字となったが、一般会計を含む他の会計は黒字であり、水道事業会計をはじめとする公営企業会計も資金不足額がないため、連結では黒字となった。</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実質赤字額はなく、良好な数値を示しており、引き続き健全財政の維持に努める。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1" Type="http://schemas.openxmlformats.org/officeDocument/2006/relationships/printerSettings" Target="../printerSettings/printerSettings16.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4427847</v>
      </c>
      <c r="BO4" s="381"/>
      <c r="BP4" s="381"/>
      <c r="BQ4" s="381"/>
      <c r="BR4" s="381"/>
      <c r="BS4" s="381"/>
      <c r="BT4" s="381"/>
      <c r="BU4" s="382"/>
      <c r="BV4" s="380">
        <v>4703957</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4</v>
      </c>
      <c r="CU4" s="387"/>
      <c r="CV4" s="387"/>
      <c r="CW4" s="387"/>
      <c r="CX4" s="387"/>
      <c r="CY4" s="387"/>
      <c r="CZ4" s="387"/>
      <c r="DA4" s="388"/>
      <c r="DB4" s="386">
        <v>6.2</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4273635</v>
      </c>
      <c r="BO5" s="418"/>
      <c r="BP5" s="418"/>
      <c r="BQ5" s="418"/>
      <c r="BR5" s="418"/>
      <c r="BS5" s="418"/>
      <c r="BT5" s="418"/>
      <c r="BU5" s="419"/>
      <c r="BV5" s="417">
        <v>4513526</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93.3</v>
      </c>
      <c r="CU5" s="415"/>
      <c r="CV5" s="415"/>
      <c r="CW5" s="415"/>
      <c r="CX5" s="415"/>
      <c r="CY5" s="415"/>
      <c r="CZ5" s="415"/>
      <c r="DA5" s="416"/>
      <c r="DB5" s="414">
        <v>90.4</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154212</v>
      </c>
      <c r="BO6" s="418"/>
      <c r="BP6" s="418"/>
      <c r="BQ6" s="418"/>
      <c r="BR6" s="418"/>
      <c r="BS6" s="418"/>
      <c r="BT6" s="418"/>
      <c r="BU6" s="419"/>
      <c r="BV6" s="417">
        <v>190431</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99.7</v>
      </c>
      <c r="CU6" s="455"/>
      <c r="CV6" s="455"/>
      <c r="CW6" s="455"/>
      <c r="CX6" s="455"/>
      <c r="CY6" s="455"/>
      <c r="CZ6" s="455"/>
      <c r="DA6" s="456"/>
      <c r="DB6" s="454">
        <v>98.1</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40190</v>
      </c>
      <c r="BO7" s="418"/>
      <c r="BP7" s="418"/>
      <c r="BQ7" s="418"/>
      <c r="BR7" s="418"/>
      <c r="BS7" s="418"/>
      <c r="BT7" s="418"/>
      <c r="BU7" s="419"/>
      <c r="BV7" s="417">
        <v>12878</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2830569</v>
      </c>
      <c r="CU7" s="418"/>
      <c r="CV7" s="418"/>
      <c r="CW7" s="418"/>
      <c r="CX7" s="418"/>
      <c r="CY7" s="418"/>
      <c r="CZ7" s="418"/>
      <c r="DA7" s="419"/>
      <c r="DB7" s="417">
        <v>2843404</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114022</v>
      </c>
      <c r="BO8" s="418"/>
      <c r="BP8" s="418"/>
      <c r="BQ8" s="418"/>
      <c r="BR8" s="418"/>
      <c r="BS8" s="418"/>
      <c r="BT8" s="418"/>
      <c r="BU8" s="419"/>
      <c r="BV8" s="417">
        <v>177553</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0.63</v>
      </c>
      <c r="CU8" s="458"/>
      <c r="CV8" s="458"/>
      <c r="CW8" s="458"/>
      <c r="CX8" s="458"/>
      <c r="CY8" s="458"/>
      <c r="CZ8" s="458"/>
      <c r="DA8" s="459"/>
      <c r="DB8" s="457">
        <v>0.64</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9319</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-63531</v>
      </c>
      <c r="BO9" s="418"/>
      <c r="BP9" s="418"/>
      <c r="BQ9" s="418"/>
      <c r="BR9" s="418"/>
      <c r="BS9" s="418"/>
      <c r="BT9" s="418"/>
      <c r="BU9" s="419"/>
      <c r="BV9" s="417">
        <v>37006</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10.5</v>
      </c>
      <c r="CU9" s="415"/>
      <c r="CV9" s="415"/>
      <c r="CW9" s="415"/>
      <c r="CX9" s="415"/>
      <c r="CY9" s="415"/>
      <c r="CZ9" s="415"/>
      <c r="DA9" s="416"/>
      <c r="DB9" s="414">
        <v>10.6</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9711</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94474</v>
      </c>
      <c r="BO10" s="418"/>
      <c r="BP10" s="418"/>
      <c r="BQ10" s="418"/>
      <c r="BR10" s="418"/>
      <c r="BS10" s="418"/>
      <c r="BT10" s="418"/>
      <c r="BU10" s="419"/>
      <c r="BV10" s="417">
        <v>84825</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9510</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220000</v>
      </c>
      <c r="BO12" s="418"/>
      <c r="BP12" s="418"/>
      <c r="BQ12" s="418"/>
      <c r="BR12" s="418"/>
      <c r="BS12" s="418"/>
      <c r="BT12" s="418"/>
      <c r="BU12" s="419"/>
      <c r="BV12" s="417">
        <v>200000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9334</v>
      </c>
      <c r="S13" s="499"/>
      <c r="T13" s="499"/>
      <c r="U13" s="499"/>
      <c r="V13" s="500"/>
      <c r="W13" s="433" t="s">
        <v>124</v>
      </c>
      <c r="X13" s="434"/>
      <c r="Y13" s="434"/>
      <c r="Z13" s="434"/>
      <c r="AA13" s="434"/>
      <c r="AB13" s="424"/>
      <c r="AC13" s="468">
        <v>397</v>
      </c>
      <c r="AD13" s="469"/>
      <c r="AE13" s="469"/>
      <c r="AF13" s="469"/>
      <c r="AG13" s="508"/>
      <c r="AH13" s="468">
        <v>414</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-189057</v>
      </c>
      <c r="BO13" s="418"/>
      <c r="BP13" s="418"/>
      <c r="BQ13" s="418"/>
      <c r="BR13" s="418"/>
      <c r="BS13" s="418"/>
      <c r="BT13" s="418"/>
      <c r="BU13" s="419"/>
      <c r="BV13" s="417">
        <v>-78169</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5</v>
      </c>
      <c r="CU13" s="415"/>
      <c r="CV13" s="415"/>
      <c r="CW13" s="415"/>
      <c r="CX13" s="415"/>
      <c r="CY13" s="415"/>
      <c r="CZ13" s="415"/>
      <c r="DA13" s="416"/>
      <c r="DB13" s="414">
        <v>6</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9615</v>
      </c>
      <c r="S14" s="499"/>
      <c r="T14" s="499"/>
      <c r="U14" s="499"/>
      <c r="V14" s="500"/>
      <c r="W14" s="407"/>
      <c r="X14" s="408"/>
      <c r="Y14" s="408"/>
      <c r="Z14" s="408"/>
      <c r="AA14" s="408"/>
      <c r="AB14" s="397"/>
      <c r="AC14" s="501">
        <v>8.1999999999999993</v>
      </c>
      <c r="AD14" s="502"/>
      <c r="AE14" s="502"/>
      <c r="AF14" s="502"/>
      <c r="AG14" s="503"/>
      <c r="AH14" s="501">
        <v>8.6</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9463</v>
      </c>
      <c r="S15" s="499"/>
      <c r="T15" s="499"/>
      <c r="U15" s="499"/>
      <c r="V15" s="500"/>
      <c r="W15" s="433" t="s">
        <v>131</v>
      </c>
      <c r="X15" s="434"/>
      <c r="Y15" s="434"/>
      <c r="Z15" s="434"/>
      <c r="AA15" s="434"/>
      <c r="AB15" s="424"/>
      <c r="AC15" s="468">
        <v>1595</v>
      </c>
      <c r="AD15" s="469"/>
      <c r="AE15" s="469"/>
      <c r="AF15" s="469"/>
      <c r="AG15" s="508"/>
      <c r="AH15" s="468">
        <v>1589</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1434561</v>
      </c>
      <c r="BO15" s="381"/>
      <c r="BP15" s="381"/>
      <c r="BQ15" s="381"/>
      <c r="BR15" s="381"/>
      <c r="BS15" s="381"/>
      <c r="BT15" s="381"/>
      <c r="BU15" s="382"/>
      <c r="BV15" s="380">
        <v>1386453</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33</v>
      </c>
      <c r="AD16" s="502"/>
      <c r="AE16" s="502"/>
      <c r="AF16" s="502"/>
      <c r="AG16" s="503"/>
      <c r="AH16" s="501">
        <v>32.9</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2237460</v>
      </c>
      <c r="BO16" s="418"/>
      <c r="BP16" s="418"/>
      <c r="BQ16" s="418"/>
      <c r="BR16" s="418"/>
      <c r="BS16" s="418"/>
      <c r="BT16" s="418"/>
      <c r="BU16" s="419"/>
      <c r="BV16" s="417">
        <v>2218219</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2835</v>
      </c>
      <c r="AD17" s="469"/>
      <c r="AE17" s="469"/>
      <c r="AF17" s="469"/>
      <c r="AG17" s="508"/>
      <c r="AH17" s="468">
        <v>2821</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1842632</v>
      </c>
      <c r="BO17" s="418"/>
      <c r="BP17" s="418"/>
      <c r="BQ17" s="418"/>
      <c r="BR17" s="418"/>
      <c r="BS17" s="418"/>
      <c r="BT17" s="418"/>
      <c r="BU17" s="419"/>
      <c r="BV17" s="417">
        <v>1776082</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58.16</v>
      </c>
      <c r="M18" s="530"/>
      <c r="N18" s="530"/>
      <c r="O18" s="530"/>
      <c r="P18" s="530"/>
      <c r="Q18" s="530"/>
      <c r="R18" s="531"/>
      <c r="S18" s="531"/>
      <c r="T18" s="531"/>
      <c r="U18" s="531"/>
      <c r="V18" s="532"/>
      <c r="W18" s="435"/>
      <c r="X18" s="436"/>
      <c r="Y18" s="436"/>
      <c r="Z18" s="436"/>
      <c r="AA18" s="436"/>
      <c r="AB18" s="427"/>
      <c r="AC18" s="533">
        <v>58.7</v>
      </c>
      <c r="AD18" s="534"/>
      <c r="AE18" s="534"/>
      <c r="AF18" s="534"/>
      <c r="AG18" s="535"/>
      <c r="AH18" s="533">
        <v>58.5</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2681726</v>
      </c>
      <c r="BO18" s="418"/>
      <c r="BP18" s="418"/>
      <c r="BQ18" s="418"/>
      <c r="BR18" s="418"/>
      <c r="BS18" s="418"/>
      <c r="BT18" s="418"/>
      <c r="BU18" s="419"/>
      <c r="BV18" s="417">
        <v>2699784</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160</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3456956</v>
      </c>
      <c r="BO19" s="418"/>
      <c r="BP19" s="418"/>
      <c r="BQ19" s="418"/>
      <c r="BR19" s="418"/>
      <c r="BS19" s="418"/>
      <c r="BT19" s="418"/>
      <c r="BU19" s="419"/>
      <c r="BV19" s="417">
        <v>3525388</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3232</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4322479</v>
      </c>
      <c r="BO23" s="418"/>
      <c r="BP23" s="418"/>
      <c r="BQ23" s="418"/>
      <c r="BR23" s="418"/>
      <c r="BS23" s="418"/>
      <c r="BT23" s="418"/>
      <c r="BU23" s="419"/>
      <c r="BV23" s="417">
        <v>4294804</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7300</v>
      </c>
      <c r="R24" s="469"/>
      <c r="S24" s="469"/>
      <c r="T24" s="469"/>
      <c r="U24" s="469"/>
      <c r="V24" s="508"/>
      <c r="W24" s="563"/>
      <c r="X24" s="551"/>
      <c r="Y24" s="552"/>
      <c r="Z24" s="467" t="s">
        <v>155</v>
      </c>
      <c r="AA24" s="447"/>
      <c r="AB24" s="447"/>
      <c r="AC24" s="447"/>
      <c r="AD24" s="447"/>
      <c r="AE24" s="447"/>
      <c r="AF24" s="447"/>
      <c r="AG24" s="448"/>
      <c r="AH24" s="468">
        <v>111</v>
      </c>
      <c r="AI24" s="469"/>
      <c r="AJ24" s="469"/>
      <c r="AK24" s="469"/>
      <c r="AL24" s="508"/>
      <c r="AM24" s="468">
        <v>344100</v>
      </c>
      <c r="AN24" s="469"/>
      <c r="AO24" s="469"/>
      <c r="AP24" s="469"/>
      <c r="AQ24" s="469"/>
      <c r="AR24" s="508"/>
      <c r="AS24" s="468">
        <v>3100</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4243920</v>
      </c>
      <c r="BO24" s="418"/>
      <c r="BP24" s="418"/>
      <c r="BQ24" s="418"/>
      <c r="BR24" s="418"/>
      <c r="BS24" s="418"/>
      <c r="BT24" s="418"/>
      <c r="BU24" s="419"/>
      <c r="BV24" s="417">
        <v>4197737</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6000</v>
      </c>
      <c r="R25" s="469"/>
      <c r="S25" s="469"/>
      <c r="T25" s="469"/>
      <c r="U25" s="469"/>
      <c r="V25" s="508"/>
      <c r="W25" s="563"/>
      <c r="X25" s="551"/>
      <c r="Y25" s="552"/>
      <c r="Z25" s="467" t="s">
        <v>158</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836503</v>
      </c>
      <c r="BO25" s="381"/>
      <c r="BP25" s="381"/>
      <c r="BQ25" s="381"/>
      <c r="BR25" s="381"/>
      <c r="BS25" s="381"/>
      <c r="BT25" s="381"/>
      <c r="BU25" s="382"/>
      <c r="BV25" s="380">
        <v>104174</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5600</v>
      </c>
      <c r="R26" s="469"/>
      <c r="S26" s="469"/>
      <c r="T26" s="469"/>
      <c r="U26" s="469"/>
      <c r="V26" s="508"/>
      <c r="W26" s="563"/>
      <c r="X26" s="551"/>
      <c r="Y26" s="552"/>
      <c r="Z26" s="467" t="s">
        <v>161</v>
      </c>
      <c r="AA26" s="573"/>
      <c r="AB26" s="573"/>
      <c r="AC26" s="573"/>
      <c r="AD26" s="573"/>
      <c r="AE26" s="573"/>
      <c r="AF26" s="573"/>
      <c r="AG26" s="574"/>
      <c r="AH26" s="468">
        <v>10</v>
      </c>
      <c r="AI26" s="469"/>
      <c r="AJ26" s="469"/>
      <c r="AK26" s="469"/>
      <c r="AL26" s="508"/>
      <c r="AM26" s="468">
        <v>33430</v>
      </c>
      <c r="AN26" s="469"/>
      <c r="AO26" s="469"/>
      <c r="AP26" s="469"/>
      <c r="AQ26" s="469"/>
      <c r="AR26" s="508"/>
      <c r="AS26" s="468">
        <v>3343</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3650</v>
      </c>
      <c r="R27" s="469"/>
      <c r="S27" s="469"/>
      <c r="T27" s="469"/>
      <c r="U27" s="469"/>
      <c r="V27" s="508"/>
      <c r="W27" s="563"/>
      <c r="X27" s="551"/>
      <c r="Y27" s="552"/>
      <c r="Z27" s="467" t="s">
        <v>164</v>
      </c>
      <c r="AA27" s="447"/>
      <c r="AB27" s="447"/>
      <c r="AC27" s="447"/>
      <c r="AD27" s="447"/>
      <c r="AE27" s="447"/>
      <c r="AF27" s="447"/>
      <c r="AG27" s="448"/>
      <c r="AH27" s="468" t="s">
        <v>122</v>
      </c>
      <c r="AI27" s="469"/>
      <c r="AJ27" s="469"/>
      <c r="AK27" s="469"/>
      <c r="AL27" s="508"/>
      <c r="AM27" s="468" t="s">
        <v>122</v>
      </c>
      <c r="AN27" s="469"/>
      <c r="AO27" s="469"/>
      <c r="AP27" s="469"/>
      <c r="AQ27" s="469"/>
      <c r="AR27" s="508"/>
      <c r="AS27" s="468" t="s">
        <v>122</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90000</v>
      </c>
      <c r="BO27" s="587"/>
      <c r="BP27" s="587"/>
      <c r="BQ27" s="587"/>
      <c r="BR27" s="587"/>
      <c r="BS27" s="587"/>
      <c r="BT27" s="587"/>
      <c r="BU27" s="588"/>
      <c r="BV27" s="586">
        <v>90000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2750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1052215</v>
      </c>
      <c r="BO28" s="381"/>
      <c r="BP28" s="381"/>
      <c r="BQ28" s="381"/>
      <c r="BR28" s="381"/>
      <c r="BS28" s="381"/>
      <c r="BT28" s="381"/>
      <c r="BU28" s="382"/>
      <c r="BV28" s="380">
        <v>1177741</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10</v>
      </c>
      <c r="M29" s="469"/>
      <c r="N29" s="469"/>
      <c r="O29" s="469"/>
      <c r="P29" s="508"/>
      <c r="Q29" s="468">
        <v>2400</v>
      </c>
      <c r="R29" s="469"/>
      <c r="S29" s="469"/>
      <c r="T29" s="469"/>
      <c r="U29" s="469"/>
      <c r="V29" s="508"/>
      <c r="W29" s="564"/>
      <c r="X29" s="565"/>
      <c r="Y29" s="566"/>
      <c r="Z29" s="467" t="s">
        <v>171</v>
      </c>
      <c r="AA29" s="447"/>
      <c r="AB29" s="447"/>
      <c r="AC29" s="447"/>
      <c r="AD29" s="447"/>
      <c r="AE29" s="447"/>
      <c r="AF29" s="447"/>
      <c r="AG29" s="448"/>
      <c r="AH29" s="468">
        <v>111</v>
      </c>
      <c r="AI29" s="469"/>
      <c r="AJ29" s="469"/>
      <c r="AK29" s="469"/>
      <c r="AL29" s="508"/>
      <c r="AM29" s="468">
        <v>344100</v>
      </c>
      <c r="AN29" s="469"/>
      <c r="AO29" s="469"/>
      <c r="AP29" s="469"/>
      <c r="AQ29" s="469"/>
      <c r="AR29" s="508"/>
      <c r="AS29" s="468">
        <v>3100</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843</v>
      </c>
      <c r="BO29" s="418"/>
      <c r="BP29" s="418"/>
      <c r="BQ29" s="418"/>
      <c r="BR29" s="418"/>
      <c r="BS29" s="418"/>
      <c r="BT29" s="418"/>
      <c r="BU29" s="419"/>
      <c r="BV29" s="417">
        <v>841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98.3</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1308732</v>
      </c>
      <c r="BO30" s="587"/>
      <c r="BP30" s="587"/>
      <c r="BQ30" s="587"/>
      <c r="BR30" s="587"/>
      <c r="BS30" s="587"/>
      <c r="BT30" s="587"/>
      <c r="BU30" s="588"/>
      <c r="BV30" s="586">
        <v>1301556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宇治田原町国民健康保険特別会計（事業勘定）</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宇治田原町水道事業会計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宇治田原町公共下水道事業特別会計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城南衛生管理組合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宇治田原町介護保険特別会計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京都府市町村職員退職手当組合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宇治田原町後期高齢者医療特別会計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京都府市町村議会議員公務災害補償等組合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京都府自治会館管理組合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京都府後期高齢者医療広域連合
（一般会計）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12</v>
      </c>
      <c r="BX39" s="598"/>
      <c r="BY39" s="599" t="str">
        <f>IF('各会計、関係団体の財政状況及び健全化判断比率'!B73="","",'各会計、関係団体の財政状況及び健全化判断比率'!B73)</f>
        <v>京都府後期高齢者医療広域連合
（後期高齢者医療特別会計）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13</v>
      </c>
      <c r="BX40" s="598"/>
      <c r="BY40" s="599" t="str">
        <f>IF('各会計、関係団体の財政状況及び健全化判断比率'!B74="","",'各会計、関係団体の財政状況及び健全化判断比率'!B74)</f>
        <v>京都地方税機構</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4" t="s">
        <v>527</v>
      </c>
      <c r="D34" s="1184"/>
      <c r="E34" s="1185"/>
      <c r="F34" s="32" t="s">
        <v>528</v>
      </c>
      <c r="G34" s="33" t="s">
        <v>529</v>
      </c>
      <c r="H34" s="33" t="s">
        <v>530</v>
      </c>
      <c r="I34" s="33" t="s">
        <v>531</v>
      </c>
      <c r="J34" s="34" t="s">
        <v>532</v>
      </c>
      <c r="K34" s="22"/>
      <c r="L34" s="22"/>
      <c r="M34" s="22"/>
      <c r="N34" s="22"/>
      <c r="O34" s="22"/>
      <c r="P34" s="22"/>
    </row>
    <row r="35" spans="1:16" ht="39" customHeight="1" x14ac:dyDescent="0.15">
      <c r="A35" s="22"/>
      <c r="B35" s="35"/>
      <c r="C35" s="1178" t="s">
        <v>533</v>
      </c>
      <c r="D35" s="1179"/>
      <c r="E35" s="1180"/>
      <c r="F35" s="36">
        <v>19.46</v>
      </c>
      <c r="G35" s="37">
        <v>17.73</v>
      </c>
      <c r="H35" s="37">
        <v>12.06</v>
      </c>
      <c r="I35" s="37">
        <v>10.34</v>
      </c>
      <c r="J35" s="38">
        <v>7.3</v>
      </c>
      <c r="K35" s="22"/>
      <c r="L35" s="22"/>
      <c r="M35" s="22"/>
      <c r="N35" s="22"/>
      <c r="O35" s="22"/>
      <c r="P35" s="22"/>
    </row>
    <row r="36" spans="1:16" ht="39" customHeight="1" x14ac:dyDescent="0.15">
      <c r="A36" s="22"/>
      <c r="B36" s="35"/>
      <c r="C36" s="1178" t="s">
        <v>534</v>
      </c>
      <c r="D36" s="1179"/>
      <c r="E36" s="1180"/>
      <c r="F36" s="36">
        <v>4.17</v>
      </c>
      <c r="G36" s="37">
        <v>5.42</v>
      </c>
      <c r="H36" s="37">
        <v>5.12</v>
      </c>
      <c r="I36" s="37">
        <v>6.24</v>
      </c>
      <c r="J36" s="38">
        <v>4.0199999999999996</v>
      </c>
      <c r="K36" s="22"/>
      <c r="L36" s="22"/>
      <c r="M36" s="22"/>
      <c r="N36" s="22"/>
      <c r="O36" s="22"/>
      <c r="P36" s="22"/>
    </row>
    <row r="37" spans="1:16" ht="39" customHeight="1" x14ac:dyDescent="0.15">
      <c r="A37" s="22"/>
      <c r="B37" s="35"/>
      <c r="C37" s="1178" t="s">
        <v>535</v>
      </c>
      <c r="D37" s="1179"/>
      <c r="E37" s="1180"/>
      <c r="F37" s="36">
        <v>0.11</v>
      </c>
      <c r="G37" s="37">
        <v>0.12</v>
      </c>
      <c r="H37" s="37">
        <v>0.25</v>
      </c>
      <c r="I37" s="37">
        <v>0.22</v>
      </c>
      <c r="J37" s="38">
        <v>0.84</v>
      </c>
      <c r="K37" s="22"/>
      <c r="L37" s="22"/>
      <c r="M37" s="22"/>
      <c r="N37" s="22"/>
      <c r="O37" s="22"/>
      <c r="P37" s="22"/>
    </row>
    <row r="38" spans="1:16" ht="39" customHeight="1" x14ac:dyDescent="0.15">
      <c r="A38" s="22"/>
      <c r="B38" s="35"/>
      <c r="C38" s="1178" t="s">
        <v>536</v>
      </c>
      <c r="D38" s="1179"/>
      <c r="E38" s="1180"/>
      <c r="F38" s="36">
        <v>0.11</v>
      </c>
      <c r="G38" s="37">
        <v>0.67</v>
      </c>
      <c r="H38" s="37">
        <v>0.39</v>
      </c>
      <c r="I38" s="37">
        <v>1.08</v>
      </c>
      <c r="J38" s="38">
        <v>0.61</v>
      </c>
      <c r="K38" s="22"/>
      <c r="L38" s="22"/>
      <c r="M38" s="22"/>
      <c r="N38" s="22"/>
      <c r="O38" s="22"/>
      <c r="P38" s="22"/>
    </row>
    <row r="39" spans="1:16" ht="39" customHeight="1" x14ac:dyDescent="0.15">
      <c r="A39" s="22"/>
      <c r="B39" s="35"/>
      <c r="C39" s="1178" t="s">
        <v>537</v>
      </c>
      <c r="D39" s="1179"/>
      <c r="E39" s="1180"/>
      <c r="F39" s="36">
        <v>0.01</v>
      </c>
      <c r="G39" s="37">
        <v>0.01</v>
      </c>
      <c r="H39" s="37">
        <v>0.03</v>
      </c>
      <c r="I39" s="37">
        <v>0.03</v>
      </c>
      <c r="J39" s="38">
        <v>0.04</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538</v>
      </c>
      <c r="D42" s="1179"/>
      <c r="E42" s="1180"/>
      <c r="F42" s="36" t="s">
        <v>477</v>
      </c>
      <c r="G42" s="37" t="s">
        <v>477</v>
      </c>
      <c r="H42" s="37" t="s">
        <v>477</v>
      </c>
      <c r="I42" s="37" t="s">
        <v>477</v>
      </c>
      <c r="J42" s="38" t="s">
        <v>477</v>
      </c>
      <c r="K42" s="22"/>
      <c r="L42" s="22"/>
      <c r="M42" s="22"/>
      <c r="N42" s="22"/>
      <c r="O42" s="22"/>
      <c r="P42" s="22"/>
    </row>
    <row r="43" spans="1:16" ht="39" customHeight="1" thickBot="1" x14ac:dyDescent="0.2">
      <c r="A43" s="22"/>
      <c r="B43" s="40"/>
      <c r="C43" s="1181" t="s">
        <v>539</v>
      </c>
      <c r="D43" s="1182"/>
      <c r="E43" s="1183"/>
      <c r="F43" s="41">
        <v>0.01</v>
      </c>
      <c r="G43" s="42">
        <v>0.02</v>
      </c>
      <c r="H43" s="42">
        <v>0</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46"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442</v>
      </c>
      <c r="L45" s="60">
        <v>403</v>
      </c>
      <c r="M45" s="60">
        <v>381</v>
      </c>
      <c r="N45" s="60">
        <v>381</v>
      </c>
      <c r="O45" s="61">
        <v>371</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x14ac:dyDescent="0.15">
      <c r="A48" s="48"/>
      <c r="B48" s="1196"/>
      <c r="C48" s="1197"/>
      <c r="D48" s="62"/>
      <c r="E48" s="1188" t="s">
        <v>15</v>
      </c>
      <c r="F48" s="1188"/>
      <c r="G48" s="1188"/>
      <c r="H48" s="1188"/>
      <c r="I48" s="1188"/>
      <c r="J48" s="1189"/>
      <c r="K48" s="63">
        <v>121</v>
      </c>
      <c r="L48" s="64">
        <v>127</v>
      </c>
      <c r="M48" s="64">
        <v>125</v>
      </c>
      <c r="N48" s="64">
        <v>121</v>
      </c>
      <c r="O48" s="65">
        <v>131</v>
      </c>
      <c r="P48" s="48"/>
      <c r="Q48" s="48"/>
      <c r="R48" s="48"/>
      <c r="S48" s="48"/>
      <c r="T48" s="48"/>
      <c r="U48" s="48"/>
    </row>
    <row r="49" spans="1:21" ht="30.75" customHeight="1" x14ac:dyDescent="0.15">
      <c r="A49" s="48"/>
      <c r="B49" s="1196"/>
      <c r="C49" s="1197"/>
      <c r="D49" s="62"/>
      <c r="E49" s="1188" t="s">
        <v>16</v>
      </c>
      <c r="F49" s="1188"/>
      <c r="G49" s="1188"/>
      <c r="H49" s="1188"/>
      <c r="I49" s="1188"/>
      <c r="J49" s="1189"/>
      <c r="K49" s="63">
        <v>23</v>
      </c>
      <c r="L49" s="64">
        <v>23</v>
      </c>
      <c r="M49" s="64">
        <v>20</v>
      </c>
      <c r="N49" s="64">
        <v>18</v>
      </c>
      <c r="O49" s="65">
        <v>14</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477</v>
      </c>
      <c r="L50" s="64" t="s">
        <v>477</v>
      </c>
      <c r="M50" s="64" t="s">
        <v>477</v>
      </c>
      <c r="N50" s="64" t="s">
        <v>477</v>
      </c>
      <c r="O50" s="65" t="s">
        <v>477</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477</v>
      </c>
      <c r="L51" s="64" t="s">
        <v>477</v>
      </c>
      <c r="M51" s="64" t="s">
        <v>477</v>
      </c>
      <c r="N51" s="64" t="s">
        <v>477</v>
      </c>
      <c r="O51" s="65" t="s">
        <v>477</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368</v>
      </c>
      <c r="L52" s="64">
        <v>374</v>
      </c>
      <c r="M52" s="64">
        <v>391</v>
      </c>
      <c r="N52" s="64">
        <v>395</v>
      </c>
      <c r="O52" s="65">
        <v>408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218</v>
      </c>
      <c r="L53" s="69">
        <v>179</v>
      </c>
      <c r="M53" s="69">
        <v>135</v>
      </c>
      <c r="N53" s="69">
        <v>125</v>
      </c>
      <c r="O53" s="70">
        <v>108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1"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02" t="s">
        <v>24</v>
      </c>
      <c r="C41" s="1203"/>
      <c r="D41" s="81"/>
      <c r="E41" s="1208" t="s">
        <v>25</v>
      </c>
      <c r="F41" s="1208"/>
      <c r="G41" s="1208"/>
      <c r="H41" s="1209"/>
      <c r="I41" s="82">
        <v>3972</v>
      </c>
      <c r="J41" s="83">
        <v>4106</v>
      </c>
      <c r="K41" s="83">
        <v>4118</v>
      </c>
      <c r="L41" s="83">
        <v>4295</v>
      </c>
      <c r="M41" s="84">
        <v>4322</v>
      </c>
    </row>
    <row r="42" spans="2:13" ht="27.75" customHeight="1" x14ac:dyDescent="0.15">
      <c r="B42" s="1204"/>
      <c r="C42" s="1205"/>
      <c r="D42" s="85"/>
      <c r="E42" s="1210" t="s">
        <v>26</v>
      </c>
      <c r="F42" s="1210"/>
      <c r="G42" s="1210"/>
      <c r="H42" s="1211"/>
      <c r="I42" s="86">
        <v>43</v>
      </c>
      <c r="J42" s="87">
        <v>36</v>
      </c>
      <c r="K42" s="87">
        <v>35</v>
      </c>
      <c r="L42" s="87">
        <v>85</v>
      </c>
      <c r="M42" s="88">
        <v>29</v>
      </c>
    </row>
    <row r="43" spans="2:13" ht="27.75" customHeight="1" x14ac:dyDescent="0.15">
      <c r="B43" s="1204"/>
      <c r="C43" s="1205"/>
      <c r="D43" s="85"/>
      <c r="E43" s="1210" t="s">
        <v>27</v>
      </c>
      <c r="F43" s="1210"/>
      <c r="G43" s="1210"/>
      <c r="H43" s="1211"/>
      <c r="I43" s="86">
        <v>1874</v>
      </c>
      <c r="J43" s="87">
        <v>2059</v>
      </c>
      <c r="K43" s="87">
        <v>2277</v>
      </c>
      <c r="L43" s="87">
        <v>1959</v>
      </c>
      <c r="M43" s="88">
        <v>2254</v>
      </c>
    </row>
    <row r="44" spans="2:13" ht="27.75" customHeight="1" x14ac:dyDescent="0.15">
      <c r="B44" s="1204"/>
      <c r="C44" s="1205"/>
      <c r="D44" s="85"/>
      <c r="E44" s="1210" t="s">
        <v>28</v>
      </c>
      <c r="F44" s="1210"/>
      <c r="G44" s="1210"/>
      <c r="H44" s="1211"/>
      <c r="I44" s="86">
        <v>100</v>
      </c>
      <c r="J44" s="87">
        <v>91</v>
      </c>
      <c r="K44" s="87">
        <v>109</v>
      </c>
      <c r="L44" s="87">
        <v>108</v>
      </c>
      <c r="M44" s="88">
        <v>188</v>
      </c>
    </row>
    <row r="45" spans="2:13" ht="27.75" customHeight="1" x14ac:dyDescent="0.15">
      <c r="B45" s="1204"/>
      <c r="C45" s="1205"/>
      <c r="D45" s="85"/>
      <c r="E45" s="1210" t="s">
        <v>29</v>
      </c>
      <c r="F45" s="1210"/>
      <c r="G45" s="1210"/>
      <c r="H45" s="1211"/>
      <c r="I45" s="86">
        <v>516</v>
      </c>
      <c r="J45" s="87">
        <v>468</v>
      </c>
      <c r="K45" s="87">
        <v>488</v>
      </c>
      <c r="L45" s="87">
        <v>477</v>
      </c>
      <c r="M45" s="88">
        <v>533</v>
      </c>
    </row>
    <row r="46" spans="2:13" ht="27.75" customHeight="1" x14ac:dyDescent="0.15">
      <c r="B46" s="1204"/>
      <c r="C46" s="1205"/>
      <c r="D46" s="89"/>
      <c r="E46" s="1210" t="s">
        <v>30</v>
      </c>
      <c r="F46" s="1210"/>
      <c r="G46" s="1210"/>
      <c r="H46" s="1211"/>
      <c r="I46" s="86" t="s">
        <v>477</v>
      </c>
      <c r="J46" s="87" t="s">
        <v>477</v>
      </c>
      <c r="K46" s="87" t="s">
        <v>477</v>
      </c>
      <c r="L46" s="87" t="s">
        <v>477</v>
      </c>
      <c r="M46" s="88" t="s">
        <v>477</v>
      </c>
    </row>
    <row r="47" spans="2:13" ht="27.75" customHeight="1" x14ac:dyDescent="0.15">
      <c r="B47" s="1204"/>
      <c r="C47" s="1205"/>
      <c r="D47" s="90"/>
      <c r="E47" s="1212" t="s">
        <v>31</v>
      </c>
      <c r="F47" s="1213"/>
      <c r="G47" s="1213"/>
      <c r="H47" s="1214"/>
      <c r="I47" s="86" t="s">
        <v>477</v>
      </c>
      <c r="J47" s="87" t="s">
        <v>477</v>
      </c>
      <c r="K47" s="87" t="s">
        <v>477</v>
      </c>
      <c r="L47" s="87" t="s">
        <v>477</v>
      </c>
      <c r="M47" s="88" t="s">
        <v>477</v>
      </c>
    </row>
    <row r="48" spans="2:13" ht="27.75" customHeight="1" x14ac:dyDescent="0.15">
      <c r="B48" s="1204"/>
      <c r="C48" s="1205"/>
      <c r="D48" s="85"/>
      <c r="E48" s="1210" t="s">
        <v>32</v>
      </c>
      <c r="F48" s="1210"/>
      <c r="G48" s="1210"/>
      <c r="H48" s="1211"/>
      <c r="I48" s="86" t="s">
        <v>477</v>
      </c>
      <c r="J48" s="87" t="s">
        <v>477</v>
      </c>
      <c r="K48" s="87" t="s">
        <v>477</v>
      </c>
      <c r="L48" s="87" t="s">
        <v>477</v>
      </c>
      <c r="M48" s="88" t="s">
        <v>477</v>
      </c>
    </row>
    <row r="49" spans="2:13" ht="27.75" customHeight="1" x14ac:dyDescent="0.15">
      <c r="B49" s="1206"/>
      <c r="C49" s="1207"/>
      <c r="D49" s="85"/>
      <c r="E49" s="1210" t="s">
        <v>33</v>
      </c>
      <c r="F49" s="1210"/>
      <c r="G49" s="1210"/>
      <c r="H49" s="1211"/>
      <c r="I49" s="86" t="s">
        <v>477</v>
      </c>
      <c r="J49" s="87" t="s">
        <v>477</v>
      </c>
      <c r="K49" s="87" t="s">
        <v>477</v>
      </c>
      <c r="L49" s="87" t="s">
        <v>477</v>
      </c>
      <c r="M49" s="88" t="s">
        <v>477</v>
      </c>
    </row>
    <row r="50" spans="2:13" ht="27.75" customHeight="1" x14ac:dyDescent="0.15">
      <c r="B50" s="1215" t="s">
        <v>34</v>
      </c>
      <c r="C50" s="1216"/>
      <c r="D50" s="91"/>
      <c r="E50" s="1210" t="s">
        <v>35</v>
      </c>
      <c r="F50" s="1210"/>
      <c r="G50" s="1210"/>
      <c r="H50" s="1211"/>
      <c r="I50" s="86">
        <v>2701</v>
      </c>
      <c r="J50" s="87">
        <v>2611</v>
      </c>
      <c r="K50" s="87">
        <v>2565</v>
      </c>
      <c r="L50" s="87">
        <v>2565</v>
      </c>
      <c r="M50" s="88">
        <v>2446</v>
      </c>
    </row>
    <row r="51" spans="2:13" ht="27.75" customHeight="1" x14ac:dyDescent="0.15">
      <c r="B51" s="1204"/>
      <c r="C51" s="1205"/>
      <c r="D51" s="85"/>
      <c r="E51" s="1210" t="s">
        <v>36</v>
      </c>
      <c r="F51" s="1210"/>
      <c r="G51" s="1210"/>
      <c r="H51" s="1211"/>
      <c r="I51" s="86">
        <v>78</v>
      </c>
      <c r="J51" s="87">
        <v>190</v>
      </c>
      <c r="K51" s="87">
        <v>166</v>
      </c>
      <c r="L51" s="87">
        <v>129</v>
      </c>
      <c r="M51" s="88">
        <v>99</v>
      </c>
    </row>
    <row r="52" spans="2:13" ht="27.75" customHeight="1" x14ac:dyDescent="0.15">
      <c r="B52" s="1206"/>
      <c r="C52" s="1207"/>
      <c r="D52" s="85"/>
      <c r="E52" s="1210" t="s">
        <v>37</v>
      </c>
      <c r="F52" s="1210"/>
      <c r="G52" s="1210"/>
      <c r="H52" s="1211"/>
      <c r="I52" s="86">
        <v>5025</v>
      </c>
      <c r="J52" s="87">
        <v>4955</v>
      </c>
      <c r="K52" s="87">
        <v>5067</v>
      </c>
      <c r="L52" s="87">
        <v>5047</v>
      </c>
      <c r="M52" s="88">
        <v>5035</v>
      </c>
    </row>
    <row r="53" spans="2:13" ht="27.75" customHeight="1" thickBot="1" x14ac:dyDescent="0.2">
      <c r="B53" s="1217" t="s">
        <v>21</v>
      </c>
      <c r="C53" s="1218"/>
      <c r="D53" s="92"/>
      <c r="E53" s="1219" t="s">
        <v>38</v>
      </c>
      <c r="F53" s="1219"/>
      <c r="G53" s="1219"/>
      <c r="H53" s="1220"/>
      <c r="I53" s="93">
        <v>-1299</v>
      </c>
      <c r="J53" s="94">
        <v>-995</v>
      </c>
      <c r="K53" s="94">
        <v>-771</v>
      </c>
      <c r="L53" s="94">
        <v>-817</v>
      </c>
      <c r="M53" s="95">
        <v>-254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H1" zoomScaleNormal="100" zoomScaleSheetLayoutView="55" workbookViewId="0">
      <selection activeCell="G73" sqref="G73:H76"/>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548</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548</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549</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550</v>
      </c>
      <c r="I42" s="354"/>
      <c r="J42" s="354"/>
      <c r="K42" s="354"/>
      <c r="L42" s="246"/>
      <c r="M42" s="246"/>
      <c r="N42" s="246"/>
      <c r="O42" s="246"/>
    </row>
    <row r="43" spans="2:17" x14ac:dyDescent="0.15">
      <c r="B43" s="250"/>
      <c r="C43" s="246"/>
      <c r="D43" s="246"/>
      <c r="E43" s="246"/>
      <c r="F43" s="246"/>
      <c r="G43" s="1235" t="s">
        <v>551</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552</v>
      </c>
    </row>
    <row r="50" spans="1:17" x14ac:dyDescent="0.15">
      <c r="B50" s="250"/>
      <c r="C50" s="246"/>
      <c r="D50" s="246"/>
      <c r="E50" s="246"/>
      <c r="F50" s="246"/>
      <c r="G50" s="1244"/>
      <c r="H50" s="1245"/>
      <c r="I50" s="1245"/>
      <c r="J50" s="1246"/>
      <c r="K50" s="356" t="s">
        <v>517</v>
      </c>
      <c r="L50" s="356" t="s">
        <v>518</v>
      </c>
      <c r="M50" s="356" t="s">
        <v>519</v>
      </c>
      <c r="N50" s="356" t="s">
        <v>520</v>
      </c>
      <c r="O50" s="356" t="s">
        <v>521</v>
      </c>
    </row>
    <row r="51" spans="1:17" x14ac:dyDescent="0.15">
      <c r="B51" s="250"/>
      <c r="C51" s="246"/>
      <c r="D51" s="246"/>
      <c r="E51" s="246"/>
      <c r="F51" s="246"/>
      <c r="G51" s="1247" t="s">
        <v>553</v>
      </c>
      <c r="H51" s="1248"/>
      <c r="I51" s="1253" t="s">
        <v>554</v>
      </c>
      <c r="J51" s="1253"/>
      <c r="K51" s="1255"/>
      <c r="L51" s="1255"/>
      <c r="M51" s="1255"/>
      <c r="N51" s="1221"/>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555</v>
      </c>
      <c r="J53" s="1233"/>
      <c r="K53" s="1256"/>
      <c r="L53" s="1256"/>
      <c r="M53" s="1256"/>
      <c r="N53" s="1225">
        <v>52.3</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556</v>
      </c>
      <c r="H55" s="1228"/>
      <c r="I55" s="1233" t="s">
        <v>554</v>
      </c>
      <c r="J55" s="1233"/>
      <c r="K55" s="1255"/>
      <c r="L55" s="1255"/>
      <c r="M55" s="1255"/>
      <c r="N55" s="1221">
        <v>0.8</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555</v>
      </c>
      <c r="J57" s="1223"/>
      <c r="K57" s="1256"/>
      <c r="L57" s="1256"/>
      <c r="M57" s="1256"/>
      <c r="N57" s="1225">
        <v>56.2</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557</v>
      </c>
      <c r="C63" s="246"/>
      <c r="D63" s="246"/>
      <c r="E63" s="246"/>
      <c r="F63" s="246"/>
      <c r="G63" s="246"/>
      <c r="H63" s="246"/>
      <c r="I63" s="246"/>
      <c r="J63" s="246"/>
      <c r="K63" s="246"/>
      <c r="L63" s="246"/>
      <c r="M63" s="246"/>
      <c r="N63" s="246"/>
      <c r="O63" s="246"/>
    </row>
    <row r="64" spans="1:17" x14ac:dyDescent="0.15">
      <c r="B64" s="250"/>
      <c r="C64" s="246"/>
      <c r="D64" s="246"/>
      <c r="E64" s="246"/>
      <c r="F64" s="246"/>
      <c r="G64" s="353" t="s">
        <v>550</v>
      </c>
      <c r="I64" s="354"/>
      <c r="J64" s="354"/>
      <c r="K64" s="354"/>
      <c r="L64" s="246"/>
      <c r="M64" s="246"/>
      <c r="N64" s="246"/>
      <c r="O64" s="246"/>
    </row>
    <row r="65" spans="2:30" x14ac:dyDescent="0.15">
      <c r="B65" s="250"/>
      <c r="C65" s="246"/>
      <c r="D65" s="246"/>
      <c r="E65" s="246"/>
      <c r="F65" s="246"/>
      <c r="G65" s="1235" t="s">
        <v>558</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559</v>
      </c>
      <c r="I71" s="370"/>
      <c r="J71" s="366"/>
      <c r="K71" s="366"/>
      <c r="L71" s="367"/>
      <c r="M71" s="366"/>
      <c r="N71" s="367"/>
      <c r="O71" s="368"/>
    </row>
    <row r="72" spans="2:30" x14ac:dyDescent="0.15">
      <c r="B72" s="250"/>
      <c r="C72" s="246"/>
      <c r="D72" s="246"/>
      <c r="E72" s="246"/>
      <c r="F72" s="246"/>
      <c r="G72" s="1244"/>
      <c r="H72" s="1245"/>
      <c r="I72" s="1245"/>
      <c r="J72" s="1246"/>
      <c r="K72" s="356" t="s">
        <v>517</v>
      </c>
      <c r="L72" s="356" t="s">
        <v>518</v>
      </c>
      <c r="M72" s="356" t="s">
        <v>519</v>
      </c>
      <c r="N72" s="356" t="s">
        <v>520</v>
      </c>
      <c r="O72" s="356" t="s">
        <v>521</v>
      </c>
    </row>
    <row r="73" spans="2:30" x14ac:dyDescent="0.15">
      <c r="B73" s="250"/>
      <c r="C73" s="246"/>
      <c r="D73" s="246"/>
      <c r="E73" s="246"/>
      <c r="F73" s="246"/>
      <c r="G73" s="1247" t="s">
        <v>553</v>
      </c>
      <c r="H73" s="1248"/>
      <c r="I73" s="1253" t="s">
        <v>554</v>
      </c>
      <c r="J73" s="1253"/>
      <c r="K73" s="1234"/>
      <c r="L73" s="1234"/>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560</v>
      </c>
      <c r="J75" s="1233"/>
      <c r="K75" s="1225">
        <v>9.8000000000000007</v>
      </c>
      <c r="L75" s="1225">
        <v>8.6999999999999993</v>
      </c>
      <c r="M75" s="1225">
        <v>7.3</v>
      </c>
      <c r="N75" s="1225">
        <v>6</v>
      </c>
      <c r="O75" s="1225">
        <v>5</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556</v>
      </c>
      <c r="H77" s="1228"/>
      <c r="I77" s="1233" t="s">
        <v>554</v>
      </c>
      <c r="J77" s="1233"/>
      <c r="K77" s="1234">
        <v>28.4</v>
      </c>
      <c r="L77" s="1234">
        <v>20.5</v>
      </c>
      <c r="M77" s="1221">
        <v>17.899999999999999</v>
      </c>
      <c r="N77" s="1221">
        <v>0.8</v>
      </c>
      <c r="O77" s="1221">
        <v>0</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560</v>
      </c>
      <c r="J79" s="1223"/>
      <c r="K79" s="1224">
        <v>11.4</v>
      </c>
      <c r="L79" s="1224">
        <v>10.5</v>
      </c>
      <c r="M79" s="1224">
        <v>9.5</v>
      </c>
      <c r="N79" s="1224">
        <v>8.1</v>
      </c>
      <c r="O79" s="1224">
        <v>7.3</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Q1" zoomScaleNormal="100" zoomScaleSheetLayoutView="70" workbookViewId="0">
      <selection activeCell="G73" sqref="G73:H76"/>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Q1" zoomScaleNormal="100" zoomScaleSheetLayoutView="55" workbookViewId="0">
      <selection activeCell="G73" sqref="G73:H76"/>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516</v>
      </c>
      <c r="G2" s="113"/>
      <c r="H2" s="114"/>
    </row>
    <row r="3" spans="1:8" x14ac:dyDescent="0.15">
      <c r="A3" s="110" t="s">
        <v>509</v>
      </c>
      <c r="B3" s="115"/>
      <c r="C3" s="116"/>
      <c r="D3" s="117">
        <v>22791</v>
      </c>
      <c r="E3" s="118"/>
      <c r="F3" s="119">
        <v>94828</v>
      </c>
      <c r="G3" s="120"/>
      <c r="H3" s="121"/>
    </row>
    <row r="4" spans="1:8" x14ac:dyDescent="0.15">
      <c r="A4" s="122"/>
      <c r="B4" s="123"/>
      <c r="C4" s="124"/>
      <c r="D4" s="125">
        <v>18428</v>
      </c>
      <c r="E4" s="126"/>
      <c r="F4" s="127">
        <v>55133</v>
      </c>
      <c r="G4" s="128"/>
      <c r="H4" s="129"/>
    </row>
    <row r="5" spans="1:8" x14ac:dyDescent="0.15">
      <c r="A5" s="110" t="s">
        <v>511</v>
      </c>
      <c r="B5" s="115"/>
      <c r="C5" s="116"/>
      <c r="D5" s="117">
        <v>68958</v>
      </c>
      <c r="E5" s="118"/>
      <c r="F5" s="119">
        <v>119674</v>
      </c>
      <c r="G5" s="120"/>
      <c r="H5" s="121"/>
    </row>
    <row r="6" spans="1:8" x14ac:dyDescent="0.15">
      <c r="A6" s="122"/>
      <c r="B6" s="123"/>
      <c r="C6" s="124"/>
      <c r="D6" s="125">
        <v>23380</v>
      </c>
      <c r="E6" s="126"/>
      <c r="F6" s="127">
        <v>57803</v>
      </c>
      <c r="G6" s="128"/>
      <c r="H6" s="129"/>
    </row>
    <row r="7" spans="1:8" x14ac:dyDescent="0.15">
      <c r="A7" s="110" t="s">
        <v>512</v>
      </c>
      <c r="B7" s="115"/>
      <c r="C7" s="116"/>
      <c r="D7" s="117">
        <v>36062</v>
      </c>
      <c r="E7" s="118"/>
      <c r="F7" s="119">
        <v>119685</v>
      </c>
      <c r="G7" s="120"/>
      <c r="H7" s="121"/>
    </row>
    <row r="8" spans="1:8" x14ac:dyDescent="0.15">
      <c r="A8" s="122"/>
      <c r="B8" s="123"/>
      <c r="C8" s="124"/>
      <c r="D8" s="125">
        <v>18292</v>
      </c>
      <c r="E8" s="126"/>
      <c r="F8" s="127">
        <v>68464</v>
      </c>
      <c r="G8" s="128"/>
      <c r="H8" s="129"/>
    </row>
    <row r="9" spans="1:8" x14ac:dyDescent="0.15">
      <c r="A9" s="110" t="s">
        <v>513</v>
      </c>
      <c r="B9" s="115"/>
      <c r="C9" s="116"/>
      <c r="D9" s="117">
        <v>60027</v>
      </c>
      <c r="E9" s="118"/>
      <c r="F9" s="119">
        <v>128611</v>
      </c>
      <c r="G9" s="120"/>
      <c r="H9" s="121"/>
    </row>
    <row r="10" spans="1:8" x14ac:dyDescent="0.15">
      <c r="A10" s="122"/>
      <c r="B10" s="123"/>
      <c r="C10" s="124"/>
      <c r="D10" s="125">
        <v>22025</v>
      </c>
      <c r="E10" s="126"/>
      <c r="F10" s="127">
        <v>61552</v>
      </c>
      <c r="G10" s="128"/>
      <c r="H10" s="129"/>
    </row>
    <row r="11" spans="1:8" x14ac:dyDescent="0.15">
      <c r="A11" s="110" t="s">
        <v>514</v>
      </c>
      <c r="B11" s="115"/>
      <c r="C11" s="116"/>
      <c r="D11" s="117">
        <v>49201</v>
      </c>
      <c r="E11" s="118"/>
      <c r="F11" s="119">
        <v>138651</v>
      </c>
      <c r="G11" s="120"/>
      <c r="H11" s="121"/>
    </row>
    <row r="12" spans="1:8" x14ac:dyDescent="0.15">
      <c r="A12" s="122"/>
      <c r="B12" s="123"/>
      <c r="C12" s="130"/>
      <c r="D12" s="125">
        <v>27895</v>
      </c>
      <c r="E12" s="126"/>
      <c r="F12" s="127">
        <v>71211</v>
      </c>
      <c r="G12" s="128"/>
      <c r="H12" s="129"/>
    </row>
    <row r="13" spans="1:8" x14ac:dyDescent="0.15">
      <c r="A13" s="110"/>
      <c r="B13" s="115"/>
      <c r="C13" s="131"/>
      <c r="D13" s="132">
        <v>47408</v>
      </c>
      <c r="E13" s="133"/>
      <c r="F13" s="134">
        <v>120290</v>
      </c>
      <c r="G13" s="135"/>
      <c r="H13" s="121"/>
    </row>
    <row r="14" spans="1:8" x14ac:dyDescent="0.15">
      <c r="A14" s="122"/>
      <c r="B14" s="123"/>
      <c r="C14" s="124"/>
      <c r="D14" s="125">
        <v>22004</v>
      </c>
      <c r="E14" s="126"/>
      <c r="F14" s="127">
        <v>62833</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4.18</v>
      </c>
      <c r="C19" s="136">
        <f>ROUND(VALUE(SUBSTITUTE(実質収支比率等に係る経年分析!G$48,"▲","-")),2)</f>
        <v>5.43</v>
      </c>
      <c r="D19" s="136">
        <f>ROUND(VALUE(SUBSTITUTE(実質収支比率等に係る経年分析!H$48,"▲","-")),2)</f>
        <v>5.12</v>
      </c>
      <c r="E19" s="136">
        <f>ROUND(VALUE(SUBSTITUTE(実質収支比率等に係る経年分析!I$48,"▲","-")),2)</f>
        <v>6.24</v>
      </c>
      <c r="F19" s="136">
        <f>ROUND(VALUE(SUBSTITUTE(実質収支比率等に係る経年分析!J$48,"▲","-")),2)</f>
        <v>4.03</v>
      </c>
    </row>
    <row r="20" spans="1:11" x14ac:dyDescent="0.15">
      <c r="A20" s="136" t="s">
        <v>43</v>
      </c>
      <c r="B20" s="136">
        <f>ROUND(VALUE(SUBSTITUTE(実質収支比率等に係る経年分析!F$47,"▲","-")),2)</f>
        <v>51.9</v>
      </c>
      <c r="C20" s="136">
        <f>ROUND(VALUE(SUBSTITUTE(実質収支比率等に係る経年分析!G$47,"▲","-")),2)</f>
        <v>49.39</v>
      </c>
      <c r="D20" s="136">
        <f>ROUND(VALUE(SUBSTITUTE(実質収支比率等に係る経年分析!H$47,"▲","-")),2)</f>
        <v>47.1</v>
      </c>
      <c r="E20" s="136">
        <f>ROUND(VALUE(SUBSTITUTE(実質収支比率等に係る経年分析!I$47,"▲","-")),2)</f>
        <v>41.42</v>
      </c>
      <c r="F20" s="136">
        <f>ROUND(VALUE(SUBSTITUTE(実質収支比率等に係る経年分析!J$47,"▲","-")),2)</f>
        <v>37.17</v>
      </c>
    </row>
    <row r="21" spans="1:11" x14ac:dyDescent="0.15">
      <c r="A21" s="136" t="s">
        <v>44</v>
      </c>
      <c r="B21" s="136">
        <f>IF(ISNUMBER(VALUE(SUBSTITUTE(実質収支比率等に係る経年分析!F$49,"▲","-"))),ROUND(VALUE(SUBSTITUTE(実質収支比率等に係る経年分析!F$49,"▲","-")),2),NA())</f>
        <v>-0.18</v>
      </c>
      <c r="C21" s="136">
        <f>IF(ISNUMBER(VALUE(SUBSTITUTE(実質収支比率等に係る経年分析!G$49,"▲","-"))),ROUND(VALUE(SUBSTITUTE(実質収支比率等に係る経年分析!G$49,"▲","-")),2),NA())</f>
        <v>-2.86</v>
      </c>
      <c r="D21" s="136">
        <f>IF(ISNUMBER(VALUE(SUBSTITUTE(実質収支比率等に係る経年分析!H$49,"▲","-"))),ROUND(VALUE(SUBSTITUTE(実質収支比率等に係る経年分析!H$49,"▲","-")),2),NA())</f>
        <v>-6.48</v>
      </c>
      <c r="E21" s="136">
        <f>IF(ISNUMBER(VALUE(SUBSTITUTE(実質収支比率等に係る経年分析!I$49,"▲","-"))),ROUND(VALUE(SUBSTITUTE(実質収支比率等に係る経年分析!I$49,"▲","-")),2),NA())</f>
        <v>-2.75</v>
      </c>
      <c r="F21" s="136">
        <f>IF(ISNUMBER(VALUE(SUBSTITUTE(実質収支比率等に係る経年分析!J$49,"▲","-"))),ROUND(VALUE(SUBSTITUTE(実質収支比率等に係る経年分析!J$49,"▲","-")),2),NA())</f>
        <v>-6.68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宇治田原町後期高齢者医療特別会計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0.04</v>
      </c>
    </row>
    <row r="32" spans="1:11" x14ac:dyDescent="0.15">
      <c r="A32" s="137" t="str">
        <f>IF(連結実質赤字比率に係る赤字・黒字の構成分析!C$38="",NA(),連結実質赤字比率に係る赤字・黒字の構成分析!C$38)</f>
        <v>宇治田原町介護保険特別会計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0.67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1.08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0.61</v>
      </c>
    </row>
    <row r="33" spans="1:16" x14ac:dyDescent="0.15">
      <c r="A33" s="137" t="str">
        <f>IF(連結実質赤字比率に係る赤字・黒字の構成分析!C$37="",NA(),連結実質赤字比率に係る赤字・黒字の構成分析!C$37)</f>
        <v>宇治田原町公共下水道事業特別会計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0.84</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4.17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5.42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5.12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6.24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4.0199999999999996</v>
      </c>
    </row>
    <row r="35" spans="1:16" x14ac:dyDescent="0.15">
      <c r="A35" s="137" t="str">
        <f>IF(連結実質赤字比率に係る赤字・黒字の構成分析!C$35="",NA(),連結実質赤字比率に係る赤字・黒字の構成分析!C$35)</f>
        <v>宇治田原町水道事業会計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19.46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17.73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12.06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10.34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7.3</v>
      </c>
    </row>
    <row r="36" spans="1:16" x14ac:dyDescent="0.15">
      <c r="A36" s="137" t="str">
        <f>IF(連結実質赤字比率に係る赤字・黒字の構成分析!C$34="",NA(),連結実質赤字比率に係る赤字・黒字の構成分析!C$34)</f>
        <v>宇治田原町国民健康保険特別会計（事業勘定）</v>
      </c>
      <c r="B36" s="137">
        <f>IF(ROUND(VALUE(SUBSTITUTE(連結実質赤字比率に係る赤字・黒字の構成分析!F$34,"▲", "-")), 2) &lt; 0, ABS(ROUND(VALUE(SUBSTITUTE(連結実質赤字比率に係る赤字・黒字の構成分析!F$34,"▲", "-")), 2)), NA())</f>
        <v>1.72</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1.2</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2.41</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2.08</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0.82</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368</v>
      </c>
      <c r="E42" s="138"/>
      <c r="F42" s="138"/>
      <c r="G42" s="138">
        <f>'実質公債費比率（分子）の構造'!L$52</f>
        <v>374</v>
      </c>
      <c r="H42" s="138"/>
      <c r="I42" s="138"/>
      <c r="J42" s="138">
        <f>'実質公債費比率（分子）の構造'!M$52</f>
        <v>391</v>
      </c>
      <c r="K42" s="138"/>
      <c r="L42" s="138"/>
      <c r="M42" s="138">
        <f>'実質公債費比率（分子）の構造'!N$52</f>
        <v>395</v>
      </c>
      <c r="N42" s="138"/>
      <c r="O42" s="138"/>
      <c r="P42" s="138">
        <f>'実質公債費比率（分子）の構造'!O$52</f>
        <v>408</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23</v>
      </c>
      <c r="C45" s="138"/>
      <c r="D45" s="138"/>
      <c r="E45" s="138">
        <f>'実質公債費比率（分子）の構造'!L$49</f>
        <v>23</v>
      </c>
      <c r="F45" s="138"/>
      <c r="G45" s="138"/>
      <c r="H45" s="138">
        <f>'実質公債費比率（分子）の構造'!M$49</f>
        <v>20</v>
      </c>
      <c r="I45" s="138"/>
      <c r="J45" s="138"/>
      <c r="K45" s="138">
        <f>'実質公債費比率（分子）の構造'!N$49</f>
        <v>18</v>
      </c>
      <c r="L45" s="138"/>
      <c r="M45" s="138"/>
      <c r="N45" s="138">
        <f>'実質公債費比率（分子）の構造'!O$49</f>
        <v>14</v>
      </c>
      <c r="O45" s="138"/>
      <c r="P45" s="138"/>
    </row>
    <row r="46" spans="1:16" x14ac:dyDescent="0.15">
      <c r="A46" s="138" t="s">
        <v>55</v>
      </c>
      <c r="B46" s="138">
        <f>'実質公債費比率（分子）の構造'!K$48</f>
        <v>121</v>
      </c>
      <c r="C46" s="138"/>
      <c r="D46" s="138"/>
      <c r="E46" s="138">
        <f>'実質公債費比率（分子）の構造'!L$48</f>
        <v>127</v>
      </c>
      <c r="F46" s="138"/>
      <c r="G46" s="138"/>
      <c r="H46" s="138">
        <f>'実質公債費比率（分子）の構造'!M$48</f>
        <v>125</v>
      </c>
      <c r="I46" s="138"/>
      <c r="J46" s="138"/>
      <c r="K46" s="138">
        <f>'実質公債費比率（分子）の構造'!N$48</f>
        <v>121</v>
      </c>
      <c r="L46" s="138"/>
      <c r="M46" s="138"/>
      <c r="N46" s="138">
        <f>'実質公債費比率（分子）の構造'!O$48</f>
        <v>131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442</v>
      </c>
      <c r="C49" s="138"/>
      <c r="D49" s="138"/>
      <c r="E49" s="138">
        <f>'実質公債費比率（分子）の構造'!L$45</f>
        <v>403</v>
      </c>
      <c r="F49" s="138"/>
      <c r="G49" s="138"/>
      <c r="H49" s="138">
        <f>'実質公債費比率（分子）の構造'!M$45</f>
        <v>381</v>
      </c>
      <c r="I49" s="138"/>
      <c r="J49" s="138"/>
      <c r="K49" s="138">
        <f>'実質公債費比率（分子）の構造'!N$45</f>
        <v>381</v>
      </c>
      <c r="L49" s="138"/>
      <c r="M49" s="138"/>
      <c r="N49" s="138">
        <f>'実質公債費比率（分子）の構造'!O$45</f>
        <v>371</v>
      </c>
      <c r="O49" s="138"/>
      <c r="P49" s="138"/>
    </row>
    <row r="50" spans="1:16" x14ac:dyDescent="0.15">
      <c r="A50" s="138" t="s">
        <v>59</v>
      </c>
      <c r="B50" s="138" t="e">
        <f>NA()</f>
        <v>#N/A</v>
      </c>
      <c r="C50" s="138">
        <f>IF(ISNUMBER('実質公債費比率（分子）の構造'!K$53),'実質公債費比率（分子）の構造'!K$53,NA())</f>
        <v>218</v>
      </c>
      <c r="D50" s="138" t="e">
        <f>NA()</f>
        <v>#N/A</v>
      </c>
      <c r="E50" s="138" t="e">
        <f>NA()</f>
        <v>#N/A</v>
      </c>
      <c r="F50" s="138">
        <f>IF(ISNUMBER('実質公債費比率（分子）の構造'!L$53),'実質公債費比率（分子）の構造'!L$53,NA())</f>
        <v>179</v>
      </c>
      <c r="G50" s="138" t="e">
        <f>NA()</f>
        <v>#N/A</v>
      </c>
      <c r="H50" s="138" t="e">
        <f>NA()</f>
        <v>#N/A</v>
      </c>
      <c r="I50" s="138">
        <f>IF(ISNUMBER('実質公債費比率（分子）の構造'!M$53),'実質公債費比率（分子）の構造'!M$53,NA())</f>
        <v>135</v>
      </c>
      <c r="J50" s="138" t="e">
        <f>NA()</f>
        <v>#N/A</v>
      </c>
      <c r="K50" s="138" t="e">
        <f>NA()</f>
        <v>#N/A</v>
      </c>
      <c r="L50" s="138">
        <f>IF(ISNUMBER('実質公債費比率（分子）の構造'!N$53),'実質公債費比率（分子）の構造'!N$53,NA())</f>
        <v>125</v>
      </c>
      <c r="M50" s="138" t="e">
        <f>NA()</f>
        <v>#N/A</v>
      </c>
      <c r="N50" s="138" t="e">
        <f>NA()</f>
        <v>#N/A</v>
      </c>
      <c r="O50" s="138">
        <f>IF(ISNUMBER('実質公債費比率（分子）の構造'!O$53),'実質公債費比率（分子）の構造'!O$53,NA())</f>
        <v>108</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5025</v>
      </c>
      <c r="E56" s="137"/>
      <c r="F56" s="137"/>
      <c r="G56" s="137">
        <f>'将来負担比率（分子）の構造'!J$52</f>
        <v>4955</v>
      </c>
      <c r="H56" s="137"/>
      <c r="I56" s="137"/>
      <c r="J56" s="137">
        <f>'将来負担比率（分子）の構造'!K$52</f>
        <v>5067</v>
      </c>
      <c r="K56" s="137"/>
      <c r="L56" s="137"/>
      <c r="M56" s="137">
        <f>'将来負担比率（分子）の構造'!L$52</f>
        <v>5047</v>
      </c>
      <c r="N56" s="137"/>
      <c r="O56" s="137"/>
      <c r="P56" s="137">
        <f>'将来負担比率（分子）の構造'!M$52</f>
        <v>5035</v>
      </c>
    </row>
    <row r="57" spans="1:16" x14ac:dyDescent="0.15">
      <c r="A57" s="137" t="s">
        <v>36</v>
      </c>
      <c r="B57" s="137"/>
      <c r="C57" s="137"/>
      <c r="D57" s="137">
        <f>'将来負担比率（分子）の構造'!I$51</f>
        <v>78</v>
      </c>
      <c r="E57" s="137"/>
      <c r="F57" s="137"/>
      <c r="G57" s="137">
        <f>'将来負担比率（分子）の構造'!J$51</f>
        <v>190</v>
      </c>
      <c r="H57" s="137"/>
      <c r="I57" s="137"/>
      <c r="J57" s="137">
        <f>'将来負担比率（分子）の構造'!K$51</f>
        <v>166</v>
      </c>
      <c r="K57" s="137"/>
      <c r="L57" s="137"/>
      <c r="M57" s="137">
        <f>'将来負担比率（分子）の構造'!L$51</f>
        <v>129</v>
      </c>
      <c r="N57" s="137"/>
      <c r="O57" s="137"/>
      <c r="P57" s="137">
        <f>'将来負担比率（分子）の構造'!M$51</f>
        <v>99</v>
      </c>
    </row>
    <row r="58" spans="1:16" x14ac:dyDescent="0.15">
      <c r="A58" s="137" t="s">
        <v>35</v>
      </c>
      <c r="B58" s="137"/>
      <c r="C58" s="137"/>
      <c r="D58" s="137">
        <f>'将来負担比率（分子）の構造'!I$50</f>
        <v>2701</v>
      </c>
      <c r="E58" s="137"/>
      <c r="F58" s="137"/>
      <c r="G58" s="137">
        <f>'将来負担比率（分子）の構造'!J$50</f>
        <v>2611</v>
      </c>
      <c r="H58" s="137"/>
      <c r="I58" s="137"/>
      <c r="J58" s="137">
        <f>'将来負担比率（分子）の構造'!K$50</f>
        <v>2565</v>
      </c>
      <c r="K58" s="137"/>
      <c r="L58" s="137"/>
      <c r="M58" s="137">
        <f>'将来負担比率（分子）の構造'!L$50</f>
        <v>2565</v>
      </c>
      <c r="N58" s="137"/>
      <c r="O58" s="137"/>
      <c r="P58" s="137">
        <f>'将来負担比率（分子）の構造'!M$50</f>
        <v>2446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516</v>
      </c>
      <c r="C62" s="137"/>
      <c r="D62" s="137"/>
      <c r="E62" s="137">
        <f>'将来負担比率（分子）の構造'!J$45</f>
        <v>468</v>
      </c>
      <c r="F62" s="137"/>
      <c r="G62" s="137"/>
      <c r="H62" s="137">
        <f>'将来負担比率（分子）の構造'!K$45</f>
        <v>488</v>
      </c>
      <c r="I62" s="137"/>
      <c r="J62" s="137"/>
      <c r="K62" s="137">
        <f>'将来負担比率（分子）の構造'!L$45</f>
        <v>477</v>
      </c>
      <c r="L62" s="137"/>
      <c r="M62" s="137"/>
      <c r="N62" s="137">
        <f>'将来負担比率（分子）の構造'!M$45</f>
        <v>533</v>
      </c>
      <c r="O62" s="137"/>
      <c r="P62" s="137"/>
    </row>
    <row r="63" spans="1:16" x14ac:dyDescent="0.15">
      <c r="A63" s="137" t="s">
        <v>28</v>
      </c>
      <c r="B63" s="137">
        <f>'将来負担比率（分子）の構造'!I$44</f>
        <v>100</v>
      </c>
      <c r="C63" s="137"/>
      <c r="D63" s="137"/>
      <c r="E63" s="137">
        <f>'将来負担比率（分子）の構造'!J$44</f>
        <v>91</v>
      </c>
      <c r="F63" s="137"/>
      <c r="G63" s="137"/>
      <c r="H63" s="137">
        <f>'将来負担比率（分子）の構造'!K$44</f>
        <v>109</v>
      </c>
      <c r="I63" s="137"/>
      <c r="J63" s="137"/>
      <c r="K63" s="137">
        <f>'将来負担比率（分子）の構造'!L$44</f>
        <v>108</v>
      </c>
      <c r="L63" s="137"/>
      <c r="M63" s="137"/>
      <c r="N63" s="137">
        <f>'将来負担比率（分子）の構造'!M$44</f>
        <v>188</v>
      </c>
      <c r="O63" s="137"/>
      <c r="P63" s="137"/>
    </row>
    <row r="64" spans="1:16" x14ac:dyDescent="0.15">
      <c r="A64" s="137" t="s">
        <v>27</v>
      </c>
      <c r="B64" s="137">
        <f>'将来負担比率（分子）の構造'!I$43</f>
        <v>1874</v>
      </c>
      <c r="C64" s="137"/>
      <c r="D64" s="137"/>
      <c r="E64" s="137">
        <f>'将来負担比率（分子）の構造'!J$43</f>
        <v>2059</v>
      </c>
      <c r="F64" s="137"/>
      <c r="G64" s="137"/>
      <c r="H64" s="137">
        <f>'将来負担比率（分子）の構造'!K$43</f>
        <v>2277</v>
      </c>
      <c r="I64" s="137"/>
      <c r="J64" s="137"/>
      <c r="K64" s="137">
        <f>'将来負担比率（分子）の構造'!L$43</f>
        <v>1959</v>
      </c>
      <c r="L64" s="137"/>
      <c r="M64" s="137"/>
      <c r="N64" s="137">
        <f>'将来負担比率（分子）の構造'!M$43</f>
        <v>2254</v>
      </c>
      <c r="O64" s="137"/>
      <c r="P64" s="137"/>
    </row>
    <row r="65" spans="1:16" x14ac:dyDescent="0.15">
      <c r="A65" s="137" t="s">
        <v>26</v>
      </c>
      <c r="B65" s="137">
        <f>'将来負担比率（分子）の構造'!I$42</f>
        <v>43</v>
      </c>
      <c r="C65" s="137"/>
      <c r="D65" s="137"/>
      <c r="E65" s="137">
        <f>'将来負担比率（分子）の構造'!J$42</f>
        <v>36</v>
      </c>
      <c r="F65" s="137"/>
      <c r="G65" s="137"/>
      <c r="H65" s="137">
        <f>'将来負担比率（分子）の構造'!K$42</f>
        <v>35</v>
      </c>
      <c r="I65" s="137"/>
      <c r="J65" s="137"/>
      <c r="K65" s="137">
        <f>'将来負担比率（分子）の構造'!L$42</f>
        <v>85</v>
      </c>
      <c r="L65" s="137"/>
      <c r="M65" s="137"/>
      <c r="N65" s="137">
        <f>'将来負担比率（分子）の構造'!M$42</f>
        <v>29</v>
      </c>
      <c r="O65" s="137"/>
      <c r="P65" s="137"/>
    </row>
    <row r="66" spans="1:16" x14ac:dyDescent="0.15">
      <c r="A66" s="137" t="s">
        <v>25</v>
      </c>
      <c r="B66" s="137">
        <f>'将来負担比率（分子）の構造'!I$41</f>
        <v>3972</v>
      </c>
      <c r="C66" s="137"/>
      <c r="D66" s="137"/>
      <c r="E66" s="137">
        <f>'将来負担比率（分子）の構造'!J$41</f>
        <v>4106</v>
      </c>
      <c r="F66" s="137"/>
      <c r="G66" s="137"/>
      <c r="H66" s="137">
        <f>'将来負担比率（分子）の構造'!K$41</f>
        <v>4118</v>
      </c>
      <c r="I66" s="137"/>
      <c r="J66" s="137"/>
      <c r="K66" s="137">
        <f>'将来負担比率（分子）の構造'!L$41</f>
        <v>4295</v>
      </c>
      <c r="L66" s="137"/>
      <c r="M66" s="137"/>
      <c r="N66" s="137">
        <f>'将来負担比率（分子）の構造'!M$41</f>
        <v>4322</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1584644</v>
      </c>
      <c r="S5" s="615"/>
      <c r="T5" s="615"/>
      <c r="U5" s="615"/>
      <c r="V5" s="615"/>
      <c r="W5" s="615"/>
      <c r="X5" s="615"/>
      <c r="Y5" s="616"/>
      <c r="Z5" s="617">
        <v>35.799999999999997</v>
      </c>
      <c r="AA5" s="617"/>
      <c r="AB5" s="617"/>
      <c r="AC5" s="617"/>
      <c r="AD5" s="618">
        <v>1584644</v>
      </c>
      <c r="AE5" s="618"/>
      <c r="AF5" s="618"/>
      <c r="AG5" s="618"/>
      <c r="AH5" s="618"/>
      <c r="AI5" s="618"/>
      <c r="AJ5" s="618"/>
      <c r="AK5" s="618"/>
      <c r="AL5" s="619">
        <v>58.9</v>
      </c>
      <c r="AM5" s="620"/>
      <c r="AN5" s="620"/>
      <c r="AO5" s="621"/>
      <c r="AP5" s="611" t="s">
        <v>210</v>
      </c>
      <c r="AQ5" s="612"/>
      <c r="AR5" s="612"/>
      <c r="AS5" s="612"/>
      <c r="AT5" s="612"/>
      <c r="AU5" s="612"/>
      <c r="AV5" s="612"/>
      <c r="AW5" s="612"/>
      <c r="AX5" s="612"/>
      <c r="AY5" s="612"/>
      <c r="AZ5" s="612"/>
      <c r="BA5" s="612"/>
      <c r="BB5" s="612"/>
      <c r="BC5" s="612"/>
      <c r="BD5" s="612"/>
      <c r="BE5" s="612"/>
      <c r="BF5" s="613"/>
      <c r="BG5" s="625">
        <v>1584644</v>
      </c>
      <c r="BH5" s="626"/>
      <c r="BI5" s="626"/>
      <c r="BJ5" s="626"/>
      <c r="BK5" s="626"/>
      <c r="BL5" s="626"/>
      <c r="BM5" s="626"/>
      <c r="BN5" s="627"/>
      <c r="BO5" s="628">
        <v>100</v>
      </c>
      <c r="BP5" s="628"/>
      <c r="BQ5" s="628"/>
      <c r="BR5" s="628"/>
      <c r="BS5" s="629">
        <v>31063</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41405</v>
      </c>
      <c r="S6" s="626"/>
      <c r="T6" s="626"/>
      <c r="U6" s="626"/>
      <c r="V6" s="626"/>
      <c r="W6" s="626"/>
      <c r="X6" s="626"/>
      <c r="Y6" s="627"/>
      <c r="Z6" s="628">
        <v>0.9</v>
      </c>
      <c r="AA6" s="628"/>
      <c r="AB6" s="628"/>
      <c r="AC6" s="628"/>
      <c r="AD6" s="629">
        <v>41405</v>
      </c>
      <c r="AE6" s="629"/>
      <c r="AF6" s="629"/>
      <c r="AG6" s="629"/>
      <c r="AH6" s="629"/>
      <c r="AI6" s="629"/>
      <c r="AJ6" s="629"/>
      <c r="AK6" s="629"/>
      <c r="AL6" s="630">
        <v>1.5</v>
      </c>
      <c r="AM6" s="631"/>
      <c r="AN6" s="631"/>
      <c r="AO6" s="632"/>
      <c r="AP6" s="622" t="s">
        <v>215</v>
      </c>
      <c r="AQ6" s="623"/>
      <c r="AR6" s="623"/>
      <c r="AS6" s="623"/>
      <c r="AT6" s="623"/>
      <c r="AU6" s="623"/>
      <c r="AV6" s="623"/>
      <c r="AW6" s="623"/>
      <c r="AX6" s="623"/>
      <c r="AY6" s="623"/>
      <c r="AZ6" s="623"/>
      <c r="BA6" s="623"/>
      <c r="BB6" s="623"/>
      <c r="BC6" s="623"/>
      <c r="BD6" s="623"/>
      <c r="BE6" s="623"/>
      <c r="BF6" s="624"/>
      <c r="BG6" s="625">
        <v>1584644</v>
      </c>
      <c r="BH6" s="626"/>
      <c r="BI6" s="626"/>
      <c r="BJ6" s="626"/>
      <c r="BK6" s="626"/>
      <c r="BL6" s="626"/>
      <c r="BM6" s="626"/>
      <c r="BN6" s="627"/>
      <c r="BO6" s="628">
        <v>100</v>
      </c>
      <c r="BP6" s="628"/>
      <c r="BQ6" s="628"/>
      <c r="BR6" s="628"/>
      <c r="BS6" s="629">
        <v>31063</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84629</v>
      </c>
      <c r="CS6" s="626"/>
      <c r="CT6" s="626"/>
      <c r="CU6" s="626"/>
      <c r="CV6" s="626"/>
      <c r="CW6" s="626"/>
      <c r="CX6" s="626"/>
      <c r="CY6" s="627"/>
      <c r="CZ6" s="628">
        <v>2</v>
      </c>
      <c r="DA6" s="628"/>
      <c r="DB6" s="628"/>
      <c r="DC6" s="628"/>
      <c r="DD6" s="634" t="s">
        <v>217</v>
      </c>
      <c r="DE6" s="626"/>
      <c r="DF6" s="626"/>
      <c r="DG6" s="626"/>
      <c r="DH6" s="626"/>
      <c r="DI6" s="626"/>
      <c r="DJ6" s="626"/>
      <c r="DK6" s="626"/>
      <c r="DL6" s="626"/>
      <c r="DM6" s="626"/>
      <c r="DN6" s="626"/>
      <c r="DO6" s="626"/>
      <c r="DP6" s="627"/>
      <c r="DQ6" s="634">
        <v>84629</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1903</v>
      </c>
      <c r="S7" s="626"/>
      <c r="T7" s="626"/>
      <c r="U7" s="626"/>
      <c r="V7" s="626"/>
      <c r="W7" s="626"/>
      <c r="X7" s="626"/>
      <c r="Y7" s="627"/>
      <c r="Z7" s="628">
        <v>0</v>
      </c>
      <c r="AA7" s="628"/>
      <c r="AB7" s="628"/>
      <c r="AC7" s="628"/>
      <c r="AD7" s="629">
        <v>1903</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610870</v>
      </c>
      <c r="BH7" s="626"/>
      <c r="BI7" s="626"/>
      <c r="BJ7" s="626"/>
      <c r="BK7" s="626"/>
      <c r="BL7" s="626"/>
      <c r="BM7" s="626"/>
      <c r="BN7" s="627"/>
      <c r="BO7" s="628">
        <v>38.5</v>
      </c>
      <c r="BP7" s="628"/>
      <c r="BQ7" s="628"/>
      <c r="BR7" s="628"/>
      <c r="BS7" s="629">
        <v>31063</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667657</v>
      </c>
      <c r="CS7" s="626"/>
      <c r="CT7" s="626"/>
      <c r="CU7" s="626"/>
      <c r="CV7" s="626"/>
      <c r="CW7" s="626"/>
      <c r="CX7" s="626"/>
      <c r="CY7" s="627"/>
      <c r="CZ7" s="628">
        <v>15.6</v>
      </c>
      <c r="DA7" s="628"/>
      <c r="DB7" s="628"/>
      <c r="DC7" s="628"/>
      <c r="DD7" s="634">
        <v>54297</v>
      </c>
      <c r="DE7" s="626"/>
      <c r="DF7" s="626"/>
      <c r="DG7" s="626"/>
      <c r="DH7" s="626"/>
      <c r="DI7" s="626"/>
      <c r="DJ7" s="626"/>
      <c r="DK7" s="626"/>
      <c r="DL7" s="626"/>
      <c r="DM7" s="626"/>
      <c r="DN7" s="626"/>
      <c r="DO7" s="626"/>
      <c r="DP7" s="627"/>
      <c r="DQ7" s="634">
        <v>581838</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6190</v>
      </c>
      <c r="S8" s="626"/>
      <c r="T8" s="626"/>
      <c r="U8" s="626"/>
      <c r="V8" s="626"/>
      <c r="W8" s="626"/>
      <c r="X8" s="626"/>
      <c r="Y8" s="627"/>
      <c r="Z8" s="628">
        <v>0.1</v>
      </c>
      <c r="AA8" s="628"/>
      <c r="AB8" s="628"/>
      <c r="AC8" s="628"/>
      <c r="AD8" s="629">
        <v>6190</v>
      </c>
      <c r="AE8" s="629"/>
      <c r="AF8" s="629"/>
      <c r="AG8" s="629"/>
      <c r="AH8" s="629"/>
      <c r="AI8" s="629"/>
      <c r="AJ8" s="629"/>
      <c r="AK8" s="629"/>
      <c r="AL8" s="630">
        <v>0.2</v>
      </c>
      <c r="AM8" s="631"/>
      <c r="AN8" s="631"/>
      <c r="AO8" s="632"/>
      <c r="AP8" s="622" t="s">
        <v>222</v>
      </c>
      <c r="AQ8" s="623"/>
      <c r="AR8" s="623"/>
      <c r="AS8" s="623"/>
      <c r="AT8" s="623"/>
      <c r="AU8" s="623"/>
      <c r="AV8" s="623"/>
      <c r="AW8" s="623"/>
      <c r="AX8" s="623"/>
      <c r="AY8" s="623"/>
      <c r="AZ8" s="623"/>
      <c r="BA8" s="623"/>
      <c r="BB8" s="623"/>
      <c r="BC8" s="623"/>
      <c r="BD8" s="623"/>
      <c r="BE8" s="623"/>
      <c r="BF8" s="624"/>
      <c r="BG8" s="625">
        <v>16470</v>
      </c>
      <c r="BH8" s="626"/>
      <c r="BI8" s="626"/>
      <c r="BJ8" s="626"/>
      <c r="BK8" s="626"/>
      <c r="BL8" s="626"/>
      <c r="BM8" s="626"/>
      <c r="BN8" s="627"/>
      <c r="BO8" s="628">
        <v>1</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1269118</v>
      </c>
      <c r="CS8" s="626"/>
      <c r="CT8" s="626"/>
      <c r="CU8" s="626"/>
      <c r="CV8" s="626"/>
      <c r="CW8" s="626"/>
      <c r="CX8" s="626"/>
      <c r="CY8" s="627"/>
      <c r="CZ8" s="628">
        <v>29.7</v>
      </c>
      <c r="DA8" s="628"/>
      <c r="DB8" s="628"/>
      <c r="DC8" s="628"/>
      <c r="DD8" s="634">
        <v>14666</v>
      </c>
      <c r="DE8" s="626"/>
      <c r="DF8" s="626"/>
      <c r="DG8" s="626"/>
      <c r="DH8" s="626"/>
      <c r="DI8" s="626"/>
      <c r="DJ8" s="626"/>
      <c r="DK8" s="626"/>
      <c r="DL8" s="626"/>
      <c r="DM8" s="626"/>
      <c r="DN8" s="626"/>
      <c r="DO8" s="626"/>
      <c r="DP8" s="627"/>
      <c r="DQ8" s="634">
        <v>768955</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3621</v>
      </c>
      <c r="S9" s="626"/>
      <c r="T9" s="626"/>
      <c r="U9" s="626"/>
      <c r="V9" s="626"/>
      <c r="W9" s="626"/>
      <c r="X9" s="626"/>
      <c r="Y9" s="627"/>
      <c r="Z9" s="628">
        <v>0.1</v>
      </c>
      <c r="AA9" s="628"/>
      <c r="AB9" s="628"/>
      <c r="AC9" s="628"/>
      <c r="AD9" s="629">
        <v>3621</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433410</v>
      </c>
      <c r="BH9" s="626"/>
      <c r="BI9" s="626"/>
      <c r="BJ9" s="626"/>
      <c r="BK9" s="626"/>
      <c r="BL9" s="626"/>
      <c r="BM9" s="626"/>
      <c r="BN9" s="627"/>
      <c r="BO9" s="628">
        <v>27.4</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340041</v>
      </c>
      <c r="CS9" s="626"/>
      <c r="CT9" s="626"/>
      <c r="CU9" s="626"/>
      <c r="CV9" s="626"/>
      <c r="CW9" s="626"/>
      <c r="CX9" s="626"/>
      <c r="CY9" s="627"/>
      <c r="CZ9" s="628">
        <v>8</v>
      </c>
      <c r="DA9" s="628"/>
      <c r="DB9" s="628"/>
      <c r="DC9" s="628"/>
      <c r="DD9" s="634">
        <v>13538</v>
      </c>
      <c r="DE9" s="626"/>
      <c r="DF9" s="626"/>
      <c r="DG9" s="626"/>
      <c r="DH9" s="626"/>
      <c r="DI9" s="626"/>
      <c r="DJ9" s="626"/>
      <c r="DK9" s="626"/>
      <c r="DL9" s="626"/>
      <c r="DM9" s="626"/>
      <c r="DN9" s="626"/>
      <c r="DO9" s="626"/>
      <c r="DP9" s="627"/>
      <c r="DQ9" s="634">
        <v>331071</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184693</v>
      </c>
      <c r="S10" s="626"/>
      <c r="T10" s="626"/>
      <c r="U10" s="626"/>
      <c r="V10" s="626"/>
      <c r="W10" s="626"/>
      <c r="X10" s="626"/>
      <c r="Y10" s="627"/>
      <c r="Z10" s="628">
        <v>4.2</v>
      </c>
      <c r="AA10" s="628"/>
      <c r="AB10" s="628"/>
      <c r="AC10" s="628"/>
      <c r="AD10" s="629">
        <v>184693</v>
      </c>
      <c r="AE10" s="629"/>
      <c r="AF10" s="629"/>
      <c r="AG10" s="629"/>
      <c r="AH10" s="629"/>
      <c r="AI10" s="629"/>
      <c r="AJ10" s="629"/>
      <c r="AK10" s="629"/>
      <c r="AL10" s="630">
        <v>6.9</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44445</v>
      </c>
      <c r="BH10" s="626"/>
      <c r="BI10" s="626"/>
      <c r="BJ10" s="626"/>
      <c r="BK10" s="626"/>
      <c r="BL10" s="626"/>
      <c r="BM10" s="626"/>
      <c r="BN10" s="627"/>
      <c r="BO10" s="628">
        <v>2.8</v>
      </c>
      <c r="BP10" s="628"/>
      <c r="BQ10" s="628"/>
      <c r="BR10" s="628"/>
      <c r="BS10" s="634">
        <v>7385</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1201</v>
      </c>
      <c r="CS10" s="626"/>
      <c r="CT10" s="626"/>
      <c r="CU10" s="626"/>
      <c r="CV10" s="626"/>
      <c r="CW10" s="626"/>
      <c r="CX10" s="626"/>
      <c r="CY10" s="627"/>
      <c r="CZ10" s="628">
        <v>0</v>
      </c>
      <c r="DA10" s="628"/>
      <c r="DB10" s="628"/>
      <c r="DC10" s="628"/>
      <c r="DD10" s="634" t="s">
        <v>112</v>
      </c>
      <c r="DE10" s="626"/>
      <c r="DF10" s="626"/>
      <c r="DG10" s="626"/>
      <c r="DH10" s="626"/>
      <c r="DI10" s="626"/>
      <c r="DJ10" s="626"/>
      <c r="DK10" s="626"/>
      <c r="DL10" s="626"/>
      <c r="DM10" s="626"/>
      <c r="DN10" s="626"/>
      <c r="DO10" s="626"/>
      <c r="DP10" s="627"/>
      <c r="DQ10" s="634">
        <v>601</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v>22602</v>
      </c>
      <c r="S11" s="626"/>
      <c r="T11" s="626"/>
      <c r="U11" s="626"/>
      <c r="V11" s="626"/>
      <c r="W11" s="626"/>
      <c r="X11" s="626"/>
      <c r="Y11" s="627"/>
      <c r="Z11" s="628">
        <v>0.5</v>
      </c>
      <c r="AA11" s="628"/>
      <c r="AB11" s="628"/>
      <c r="AC11" s="628"/>
      <c r="AD11" s="629">
        <v>22602</v>
      </c>
      <c r="AE11" s="629"/>
      <c r="AF11" s="629"/>
      <c r="AG11" s="629"/>
      <c r="AH11" s="629"/>
      <c r="AI11" s="629"/>
      <c r="AJ11" s="629"/>
      <c r="AK11" s="629"/>
      <c r="AL11" s="630">
        <v>0.8</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116545</v>
      </c>
      <c r="BH11" s="626"/>
      <c r="BI11" s="626"/>
      <c r="BJ11" s="626"/>
      <c r="BK11" s="626"/>
      <c r="BL11" s="626"/>
      <c r="BM11" s="626"/>
      <c r="BN11" s="627"/>
      <c r="BO11" s="628">
        <v>7.4</v>
      </c>
      <c r="BP11" s="628"/>
      <c r="BQ11" s="628"/>
      <c r="BR11" s="628"/>
      <c r="BS11" s="634">
        <v>23678</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143548</v>
      </c>
      <c r="CS11" s="626"/>
      <c r="CT11" s="626"/>
      <c r="CU11" s="626"/>
      <c r="CV11" s="626"/>
      <c r="CW11" s="626"/>
      <c r="CX11" s="626"/>
      <c r="CY11" s="627"/>
      <c r="CZ11" s="628">
        <v>3.4</v>
      </c>
      <c r="DA11" s="628"/>
      <c r="DB11" s="628"/>
      <c r="DC11" s="628"/>
      <c r="DD11" s="634">
        <v>50280</v>
      </c>
      <c r="DE11" s="626"/>
      <c r="DF11" s="626"/>
      <c r="DG11" s="626"/>
      <c r="DH11" s="626"/>
      <c r="DI11" s="626"/>
      <c r="DJ11" s="626"/>
      <c r="DK11" s="626"/>
      <c r="DL11" s="626"/>
      <c r="DM11" s="626"/>
      <c r="DN11" s="626"/>
      <c r="DO11" s="626"/>
      <c r="DP11" s="627"/>
      <c r="DQ11" s="634">
        <v>102831</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881860</v>
      </c>
      <c r="BH12" s="626"/>
      <c r="BI12" s="626"/>
      <c r="BJ12" s="626"/>
      <c r="BK12" s="626"/>
      <c r="BL12" s="626"/>
      <c r="BM12" s="626"/>
      <c r="BN12" s="627"/>
      <c r="BO12" s="628">
        <v>55.7</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68684</v>
      </c>
      <c r="CS12" s="626"/>
      <c r="CT12" s="626"/>
      <c r="CU12" s="626"/>
      <c r="CV12" s="626"/>
      <c r="CW12" s="626"/>
      <c r="CX12" s="626"/>
      <c r="CY12" s="627"/>
      <c r="CZ12" s="628">
        <v>1.6</v>
      </c>
      <c r="DA12" s="628"/>
      <c r="DB12" s="628"/>
      <c r="DC12" s="628"/>
      <c r="DD12" s="634">
        <v>19616</v>
      </c>
      <c r="DE12" s="626"/>
      <c r="DF12" s="626"/>
      <c r="DG12" s="626"/>
      <c r="DH12" s="626"/>
      <c r="DI12" s="626"/>
      <c r="DJ12" s="626"/>
      <c r="DK12" s="626"/>
      <c r="DL12" s="626"/>
      <c r="DM12" s="626"/>
      <c r="DN12" s="626"/>
      <c r="DO12" s="626"/>
      <c r="DP12" s="627"/>
      <c r="DQ12" s="634">
        <v>57520</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13360</v>
      </c>
      <c r="S13" s="626"/>
      <c r="T13" s="626"/>
      <c r="U13" s="626"/>
      <c r="V13" s="626"/>
      <c r="W13" s="626"/>
      <c r="X13" s="626"/>
      <c r="Y13" s="627"/>
      <c r="Z13" s="628">
        <v>0.3</v>
      </c>
      <c r="AA13" s="628"/>
      <c r="AB13" s="628"/>
      <c r="AC13" s="628"/>
      <c r="AD13" s="629">
        <v>13360</v>
      </c>
      <c r="AE13" s="629"/>
      <c r="AF13" s="629"/>
      <c r="AG13" s="629"/>
      <c r="AH13" s="629"/>
      <c r="AI13" s="629"/>
      <c r="AJ13" s="629"/>
      <c r="AK13" s="629"/>
      <c r="AL13" s="630">
        <v>0.5</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879353</v>
      </c>
      <c r="BH13" s="626"/>
      <c r="BI13" s="626"/>
      <c r="BJ13" s="626"/>
      <c r="BK13" s="626"/>
      <c r="BL13" s="626"/>
      <c r="BM13" s="626"/>
      <c r="BN13" s="627"/>
      <c r="BO13" s="628">
        <v>55.5</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583575</v>
      </c>
      <c r="CS13" s="626"/>
      <c r="CT13" s="626"/>
      <c r="CU13" s="626"/>
      <c r="CV13" s="626"/>
      <c r="CW13" s="626"/>
      <c r="CX13" s="626"/>
      <c r="CY13" s="627"/>
      <c r="CZ13" s="628">
        <v>13.7</v>
      </c>
      <c r="DA13" s="628"/>
      <c r="DB13" s="628"/>
      <c r="DC13" s="628"/>
      <c r="DD13" s="634">
        <v>285312</v>
      </c>
      <c r="DE13" s="626"/>
      <c r="DF13" s="626"/>
      <c r="DG13" s="626"/>
      <c r="DH13" s="626"/>
      <c r="DI13" s="626"/>
      <c r="DJ13" s="626"/>
      <c r="DK13" s="626"/>
      <c r="DL13" s="626"/>
      <c r="DM13" s="626"/>
      <c r="DN13" s="626"/>
      <c r="DO13" s="626"/>
      <c r="DP13" s="627"/>
      <c r="DQ13" s="634">
        <v>319748</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27554</v>
      </c>
      <c r="BH14" s="626"/>
      <c r="BI14" s="626"/>
      <c r="BJ14" s="626"/>
      <c r="BK14" s="626"/>
      <c r="BL14" s="626"/>
      <c r="BM14" s="626"/>
      <c r="BN14" s="627"/>
      <c r="BO14" s="628">
        <v>1.7</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245011</v>
      </c>
      <c r="CS14" s="626"/>
      <c r="CT14" s="626"/>
      <c r="CU14" s="626"/>
      <c r="CV14" s="626"/>
      <c r="CW14" s="626"/>
      <c r="CX14" s="626"/>
      <c r="CY14" s="627"/>
      <c r="CZ14" s="628">
        <v>5.7</v>
      </c>
      <c r="DA14" s="628"/>
      <c r="DB14" s="628"/>
      <c r="DC14" s="628"/>
      <c r="DD14" s="634">
        <v>31</v>
      </c>
      <c r="DE14" s="626"/>
      <c r="DF14" s="626"/>
      <c r="DG14" s="626"/>
      <c r="DH14" s="626"/>
      <c r="DI14" s="626"/>
      <c r="DJ14" s="626"/>
      <c r="DK14" s="626"/>
      <c r="DL14" s="626"/>
      <c r="DM14" s="626"/>
      <c r="DN14" s="626"/>
      <c r="DO14" s="626"/>
      <c r="DP14" s="627"/>
      <c r="DQ14" s="634">
        <v>237155</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5524</v>
      </c>
      <c r="S15" s="626"/>
      <c r="T15" s="626"/>
      <c r="U15" s="626"/>
      <c r="V15" s="626"/>
      <c r="W15" s="626"/>
      <c r="X15" s="626"/>
      <c r="Y15" s="627"/>
      <c r="Z15" s="628">
        <v>0.1</v>
      </c>
      <c r="AA15" s="628"/>
      <c r="AB15" s="628"/>
      <c r="AC15" s="628"/>
      <c r="AD15" s="629">
        <v>5524</v>
      </c>
      <c r="AE15" s="629"/>
      <c r="AF15" s="629"/>
      <c r="AG15" s="629"/>
      <c r="AH15" s="629"/>
      <c r="AI15" s="629"/>
      <c r="AJ15" s="629"/>
      <c r="AK15" s="629"/>
      <c r="AL15" s="630">
        <v>0.2</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64360</v>
      </c>
      <c r="BH15" s="626"/>
      <c r="BI15" s="626"/>
      <c r="BJ15" s="626"/>
      <c r="BK15" s="626"/>
      <c r="BL15" s="626"/>
      <c r="BM15" s="626"/>
      <c r="BN15" s="627"/>
      <c r="BO15" s="628">
        <v>4.0999999999999996</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498327</v>
      </c>
      <c r="CS15" s="626"/>
      <c r="CT15" s="626"/>
      <c r="CU15" s="626"/>
      <c r="CV15" s="626"/>
      <c r="CW15" s="626"/>
      <c r="CX15" s="626"/>
      <c r="CY15" s="627"/>
      <c r="CZ15" s="628">
        <v>11.7</v>
      </c>
      <c r="DA15" s="628"/>
      <c r="DB15" s="628"/>
      <c r="DC15" s="628"/>
      <c r="DD15" s="634">
        <v>30158</v>
      </c>
      <c r="DE15" s="626"/>
      <c r="DF15" s="626"/>
      <c r="DG15" s="626"/>
      <c r="DH15" s="626"/>
      <c r="DI15" s="626"/>
      <c r="DJ15" s="626"/>
      <c r="DK15" s="626"/>
      <c r="DL15" s="626"/>
      <c r="DM15" s="626"/>
      <c r="DN15" s="626"/>
      <c r="DO15" s="626"/>
      <c r="DP15" s="627"/>
      <c r="DQ15" s="634">
        <v>453436</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916826</v>
      </c>
      <c r="S16" s="626"/>
      <c r="T16" s="626"/>
      <c r="U16" s="626"/>
      <c r="V16" s="626"/>
      <c r="W16" s="626"/>
      <c r="X16" s="626"/>
      <c r="Y16" s="627"/>
      <c r="Z16" s="628">
        <v>20.7</v>
      </c>
      <c r="AA16" s="628"/>
      <c r="AB16" s="628"/>
      <c r="AC16" s="628"/>
      <c r="AD16" s="629">
        <v>801058</v>
      </c>
      <c r="AE16" s="629"/>
      <c r="AF16" s="629"/>
      <c r="AG16" s="629"/>
      <c r="AH16" s="629"/>
      <c r="AI16" s="629"/>
      <c r="AJ16" s="629"/>
      <c r="AK16" s="629"/>
      <c r="AL16" s="630">
        <v>29.8</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277</v>
      </c>
      <c r="CS16" s="626"/>
      <c r="CT16" s="626"/>
      <c r="CU16" s="626"/>
      <c r="CV16" s="626"/>
      <c r="CW16" s="626"/>
      <c r="CX16" s="626"/>
      <c r="CY16" s="627"/>
      <c r="CZ16" s="628">
        <v>0</v>
      </c>
      <c r="DA16" s="628"/>
      <c r="DB16" s="628"/>
      <c r="DC16" s="628"/>
      <c r="DD16" s="634" t="s">
        <v>112</v>
      </c>
      <c r="DE16" s="626"/>
      <c r="DF16" s="626"/>
      <c r="DG16" s="626"/>
      <c r="DH16" s="626"/>
      <c r="DI16" s="626"/>
      <c r="DJ16" s="626"/>
      <c r="DK16" s="626"/>
      <c r="DL16" s="626"/>
      <c r="DM16" s="626"/>
      <c r="DN16" s="626"/>
      <c r="DO16" s="626"/>
      <c r="DP16" s="627"/>
      <c r="DQ16" s="634">
        <v>277</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801058</v>
      </c>
      <c r="S17" s="626"/>
      <c r="T17" s="626"/>
      <c r="U17" s="626"/>
      <c r="V17" s="626"/>
      <c r="W17" s="626"/>
      <c r="X17" s="626"/>
      <c r="Y17" s="627"/>
      <c r="Z17" s="628">
        <v>18.100000000000001</v>
      </c>
      <c r="AA17" s="628"/>
      <c r="AB17" s="628"/>
      <c r="AC17" s="628"/>
      <c r="AD17" s="629">
        <v>801058</v>
      </c>
      <c r="AE17" s="629"/>
      <c r="AF17" s="629"/>
      <c r="AG17" s="629"/>
      <c r="AH17" s="629"/>
      <c r="AI17" s="629"/>
      <c r="AJ17" s="629"/>
      <c r="AK17" s="629"/>
      <c r="AL17" s="630">
        <v>29.8</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371567</v>
      </c>
      <c r="CS17" s="626"/>
      <c r="CT17" s="626"/>
      <c r="CU17" s="626"/>
      <c r="CV17" s="626"/>
      <c r="CW17" s="626"/>
      <c r="CX17" s="626"/>
      <c r="CY17" s="627"/>
      <c r="CZ17" s="628">
        <v>8.6999999999999993</v>
      </c>
      <c r="DA17" s="628"/>
      <c r="DB17" s="628"/>
      <c r="DC17" s="628"/>
      <c r="DD17" s="634" t="s">
        <v>112</v>
      </c>
      <c r="DE17" s="626"/>
      <c r="DF17" s="626"/>
      <c r="DG17" s="626"/>
      <c r="DH17" s="626"/>
      <c r="DI17" s="626"/>
      <c r="DJ17" s="626"/>
      <c r="DK17" s="626"/>
      <c r="DL17" s="626"/>
      <c r="DM17" s="626"/>
      <c r="DN17" s="626"/>
      <c r="DO17" s="626"/>
      <c r="DP17" s="627"/>
      <c r="DQ17" s="634">
        <v>364683</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115768</v>
      </c>
      <c r="S18" s="626"/>
      <c r="T18" s="626"/>
      <c r="U18" s="626"/>
      <c r="V18" s="626"/>
      <c r="W18" s="626"/>
      <c r="X18" s="626"/>
      <c r="Y18" s="627"/>
      <c r="Z18" s="628">
        <v>2.6</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t="s">
        <v>112</v>
      </c>
      <c r="BH19" s="626"/>
      <c r="BI19" s="626"/>
      <c r="BJ19" s="626"/>
      <c r="BK19" s="626"/>
      <c r="BL19" s="626"/>
      <c r="BM19" s="626"/>
      <c r="BN19" s="627"/>
      <c r="BO19" s="628" t="s">
        <v>112</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2780768</v>
      </c>
      <c r="S20" s="626"/>
      <c r="T20" s="626"/>
      <c r="U20" s="626"/>
      <c r="V20" s="626"/>
      <c r="W20" s="626"/>
      <c r="X20" s="626"/>
      <c r="Y20" s="627"/>
      <c r="Z20" s="628">
        <v>62.8</v>
      </c>
      <c r="AA20" s="628"/>
      <c r="AB20" s="628"/>
      <c r="AC20" s="628"/>
      <c r="AD20" s="629">
        <v>2665000</v>
      </c>
      <c r="AE20" s="629"/>
      <c r="AF20" s="629"/>
      <c r="AG20" s="629"/>
      <c r="AH20" s="629"/>
      <c r="AI20" s="629"/>
      <c r="AJ20" s="629"/>
      <c r="AK20" s="629"/>
      <c r="AL20" s="630">
        <v>99.1</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t="s">
        <v>112</v>
      </c>
      <c r="BH20" s="626"/>
      <c r="BI20" s="626"/>
      <c r="BJ20" s="626"/>
      <c r="BK20" s="626"/>
      <c r="BL20" s="626"/>
      <c r="BM20" s="626"/>
      <c r="BN20" s="627"/>
      <c r="BO20" s="628" t="s">
        <v>112</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4273635</v>
      </c>
      <c r="CS20" s="626"/>
      <c r="CT20" s="626"/>
      <c r="CU20" s="626"/>
      <c r="CV20" s="626"/>
      <c r="CW20" s="626"/>
      <c r="CX20" s="626"/>
      <c r="CY20" s="627"/>
      <c r="CZ20" s="628">
        <v>100</v>
      </c>
      <c r="DA20" s="628"/>
      <c r="DB20" s="628"/>
      <c r="DC20" s="628"/>
      <c r="DD20" s="634">
        <v>467898</v>
      </c>
      <c r="DE20" s="626"/>
      <c r="DF20" s="626"/>
      <c r="DG20" s="626"/>
      <c r="DH20" s="626"/>
      <c r="DI20" s="626"/>
      <c r="DJ20" s="626"/>
      <c r="DK20" s="626"/>
      <c r="DL20" s="626"/>
      <c r="DM20" s="626"/>
      <c r="DN20" s="626"/>
      <c r="DO20" s="626"/>
      <c r="DP20" s="627"/>
      <c r="DQ20" s="634">
        <v>3302744</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1467</v>
      </c>
      <c r="S21" s="626"/>
      <c r="T21" s="626"/>
      <c r="U21" s="626"/>
      <c r="V21" s="626"/>
      <c r="W21" s="626"/>
      <c r="X21" s="626"/>
      <c r="Y21" s="627"/>
      <c r="Z21" s="628">
        <v>0</v>
      </c>
      <c r="AA21" s="628"/>
      <c r="AB21" s="628"/>
      <c r="AC21" s="628"/>
      <c r="AD21" s="629">
        <v>1467</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9566</v>
      </c>
      <c r="S22" s="626"/>
      <c r="T22" s="626"/>
      <c r="U22" s="626"/>
      <c r="V22" s="626"/>
      <c r="W22" s="626"/>
      <c r="X22" s="626"/>
      <c r="Y22" s="627"/>
      <c r="Z22" s="628">
        <v>0.2</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79579</v>
      </c>
      <c r="S23" s="626"/>
      <c r="T23" s="626"/>
      <c r="U23" s="626"/>
      <c r="V23" s="626"/>
      <c r="W23" s="626"/>
      <c r="X23" s="626"/>
      <c r="Y23" s="627"/>
      <c r="Z23" s="628">
        <v>1.8</v>
      </c>
      <c r="AA23" s="628"/>
      <c r="AB23" s="628"/>
      <c r="AC23" s="628"/>
      <c r="AD23" s="629">
        <v>21119</v>
      </c>
      <c r="AE23" s="629"/>
      <c r="AF23" s="629"/>
      <c r="AG23" s="629"/>
      <c r="AH23" s="629"/>
      <c r="AI23" s="629"/>
      <c r="AJ23" s="629"/>
      <c r="AK23" s="629"/>
      <c r="AL23" s="630">
        <v>0.8</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5461</v>
      </c>
      <c r="S24" s="626"/>
      <c r="T24" s="626"/>
      <c r="U24" s="626"/>
      <c r="V24" s="626"/>
      <c r="W24" s="626"/>
      <c r="X24" s="626"/>
      <c r="Y24" s="627"/>
      <c r="Z24" s="628">
        <v>0.1</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1936948</v>
      </c>
      <c r="CS24" s="615"/>
      <c r="CT24" s="615"/>
      <c r="CU24" s="615"/>
      <c r="CV24" s="615"/>
      <c r="CW24" s="615"/>
      <c r="CX24" s="615"/>
      <c r="CY24" s="616"/>
      <c r="CZ24" s="652">
        <v>45.3</v>
      </c>
      <c r="DA24" s="653"/>
      <c r="DB24" s="653"/>
      <c r="DC24" s="654"/>
      <c r="DD24" s="651">
        <v>1516192</v>
      </c>
      <c r="DE24" s="615"/>
      <c r="DF24" s="615"/>
      <c r="DG24" s="615"/>
      <c r="DH24" s="615"/>
      <c r="DI24" s="615"/>
      <c r="DJ24" s="615"/>
      <c r="DK24" s="616"/>
      <c r="DL24" s="651">
        <v>1498385</v>
      </c>
      <c r="DM24" s="615"/>
      <c r="DN24" s="615"/>
      <c r="DO24" s="615"/>
      <c r="DP24" s="615"/>
      <c r="DQ24" s="615"/>
      <c r="DR24" s="615"/>
      <c r="DS24" s="615"/>
      <c r="DT24" s="615"/>
      <c r="DU24" s="615"/>
      <c r="DV24" s="616"/>
      <c r="DW24" s="619">
        <v>52.1</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430095</v>
      </c>
      <c r="S25" s="626"/>
      <c r="T25" s="626"/>
      <c r="U25" s="626"/>
      <c r="V25" s="626"/>
      <c r="W25" s="626"/>
      <c r="X25" s="626"/>
      <c r="Y25" s="627"/>
      <c r="Z25" s="628">
        <v>9.6999999999999993</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992507</v>
      </c>
      <c r="CS25" s="657"/>
      <c r="CT25" s="657"/>
      <c r="CU25" s="657"/>
      <c r="CV25" s="657"/>
      <c r="CW25" s="657"/>
      <c r="CX25" s="657"/>
      <c r="CY25" s="658"/>
      <c r="CZ25" s="659">
        <v>23.2</v>
      </c>
      <c r="DA25" s="660"/>
      <c r="DB25" s="660"/>
      <c r="DC25" s="661"/>
      <c r="DD25" s="634">
        <v>935102</v>
      </c>
      <c r="DE25" s="657"/>
      <c r="DF25" s="657"/>
      <c r="DG25" s="657"/>
      <c r="DH25" s="657"/>
      <c r="DI25" s="657"/>
      <c r="DJ25" s="657"/>
      <c r="DK25" s="658"/>
      <c r="DL25" s="634">
        <v>918388</v>
      </c>
      <c r="DM25" s="657"/>
      <c r="DN25" s="657"/>
      <c r="DO25" s="657"/>
      <c r="DP25" s="657"/>
      <c r="DQ25" s="657"/>
      <c r="DR25" s="657"/>
      <c r="DS25" s="657"/>
      <c r="DT25" s="657"/>
      <c r="DU25" s="657"/>
      <c r="DV25" s="658"/>
      <c r="DW25" s="630">
        <v>31.9</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609017</v>
      </c>
      <c r="CS26" s="626"/>
      <c r="CT26" s="626"/>
      <c r="CU26" s="626"/>
      <c r="CV26" s="626"/>
      <c r="CW26" s="626"/>
      <c r="CX26" s="626"/>
      <c r="CY26" s="627"/>
      <c r="CZ26" s="659">
        <v>14.3</v>
      </c>
      <c r="DA26" s="660"/>
      <c r="DB26" s="660"/>
      <c r="DC26" s="661"/>
      <c r="DD26" s="634">
        <v>560379</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289780</v>
      </c>
      <c r="S27" s="626"/>
      <c r="T27" s="626"/>
      <c r="U27" s="626"/>
      <c r="V27" s="626"/>
      <c r="W27" s="626"/>
      <c r="X27" s="626"/>
      <c r="Y27" s="627"/>
      <c r="Z27" s="628">
        <v>6.5</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1584644</v>
      </c>
      <c r="BH27" s="626"/>
      <c r="BI27" s="626"/>
      <c r="BJ27" s="626"/>
      <c r="BK27" s="626"/>
      <c r="BL27" s="626"/>
      <c r="BM27" s="626"/>
      <c r="BN27" s="627"/>
      <c r="BO27" s="628">
        <v>100</v>
      </c>
      <c r="BP27" s="628"/>
      <c r="BQ27" s="628"/>
      <c r="BR27" s="628"/>
      <c r="BS27" s="634">
        <v>31063</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572874</v>
      </c>
      <c r="CS27" s="657"/>
      <c r="CT27" s="657"/>
      <c r="CU27" s="657"/>
      <c r="CV27" s="657"/>
      <c r="CW27" s="657"/>
      <c r="CX27" s="657"/>
      <c r="CY27" s="658"/>
      <c r="CZ27" s="659">
        <v>13.4</v>
      </c>
      <c r="DA27" s="660"/>
      <c r="DB27" s="660"/>
      <c r="DC27" s="661"/>
      <c r="DD27" s="634">
        <v>216407</v>
      </c>
      <c r="DE27" s="657"/>
      <c r="DF27" s="657"/>
      <c r="DG27" s="657"/>
      <c r="DH27" s="657"/>
      <c r="DI27" s="657"/>
      <c r="DJ27" s="657"/>
      <c r="DK27" s="658"/>
      <c r="DL27" s="634">
        <v>215314</v>
      </c>
      <c r="DM27" s="657"/>
      <c r="DN27" s="657"/>
      <c r="DO27" s="657"/>
      <c r="DP27" s="657"/>
      <c r="DQ27" s="657"/>
      <c r="DR27" s="657"/>
      <c r="DS27" s="657"/>
      <c r="DT27" s="657"/>
      <c r="DU27" s="657"/>
      <c r="DV27" s="658"/>
      <c r="DW27" s="630">
        <v>7.5</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11660</v>
      </c>
      <c r="S28" s="626"/>
      <c r="T28" s="626"/>
      <c r="U28" s="626"/>
      <c r="V28" s="626"/>
      <c r="W28" s="626"/>
      <c r="X28" s="626"/>
      <c r="Y28" s="627"/>
      <c r="Z28" s="628">
        <v>0.3</v>
      </c>
      <c r="AA28" s="628"/>
      <c r="AB28" s="628"/>
      <c r="AC28" s="628"/>
      <c r="AD28" s="629">
        <v>572</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371567</v>
      </c>
      <c r="CS28" s="626"/>
      <c r="CT28" s="626"/>
      <c r="CU28" s="626"/>
      <c r="CV28" s="626"/>
      <c r="CW28" s="626"/>
      <c r="CX28" s="626"/>
      <c r="CY28" s="627"/>
      <c r="CZ28" s="659">
        <v>8.6999999999999993</v>
      </c>
      <c r="DA28" s="660"/>
      <c r="DB28" s="660"/>
      <c r="DC28" s="661"/>
      <c r="DD28" s="634">
        <v>364683</v>
      </c>
      <c r="DE28" s="626"/>
      <c r="DF28" s="626"/>
      <c r="DG28" s="626"/>
      <c r="DH28" s="626"/>
      <c r="DI28" s="626"/>
      <c r="DJ28" s="626"/>
      <c r="DK28" s="627"/>
      <c r="DL28" s="634">
        <v>364683</v>
      </c>
      <c r="DM28" s="626"/>
      <c r="DN28" s="626"/>
      <c r="DO28" s="626"/>
      <c r="DP28" s="626"/>
      <c r="DQ28" s="626"/>
      <c r="DR28" s="626"/>
      <c r="DS28" s="626"/>
      <c r="DT28" s="626"/>
      <c r="DU28" s="626"/>
      <c r="DV28" s="627"/>
      <c r="DW28" s="630">
        <v>12.7</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4990</v>
      </c>
      <c r="S29" s="626"/>
      <c r="T29" s="626"/>
      <c r="U29" s="626"/>
      <c r="V29" s="626"/>
      <c r="W29" s="626"/>
      <c r="X29" s="626"/>
      <c r="Y29" s="627"/>
      <c r="Z29" s="628">
        <v>0.1</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371386</v>
      </c>
      <c r="CS29" s="657"/>
      <c r="CT29" s="657"/>
      <c r="CU29" s="657"/>
      <c r="CV29" s="657"/>
      <c r="CW29" s="657"/>
      <c r="CX29" s="657"/>
      <c r="CY29" s="658"/>
      <c r="CZ29" s="659">
        <v>8.6999999999999993</v>
      </c>
      <c r="DA29" s="660"/>
      <c r="DB29" s="660"/>
      <c r="DC29" s="661"/>
      <c r="DD29" s="634">
        <v>364502</v>
      </c>
      <c r="DE29" s="657"/>
      <c r="DF29" s="657"/>
      <c r="DG29" s="657"/>
      <c r="DH29" s="657"/>
      <c r="DI29" s="657"/>
      <c r="DJ29" s="657"/>
      <c r="DK29" s="658"/>
      <c r="DL29" s="634">
        <v>364502</v>
      </c>
      <c r="DM29" s="657"/>
      <c r="DN29" s="657"/>
      <c r="DO29" s="657"/>
      <c r="DP29" s="657"/>
      <c r="DQ29" s="657"/>
      <c r="DR29" s="657"/>
      <c r="DS29" s="657"/>
      <c r="DT29" s="657"/>
      <c r="DU29" s="657"/>
      <c r="DV29" s="658"/>
      <c r="DW29" s="630">
        <v>12.7</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224236</v>
      </c>
      <c r="S30" s="626"/>
      <c r="T30" s="626"/>
      <c r="U30" s="626"/>
      <c r="V30" s="626"/>
      <c r="W30" s="626"/>
      <c r="X30" s="626"/>
      <c r="Y30" s="627"/>
      <c r="Z30" s="628">
        <v>5.0999999999999996</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99.2</v>
      </c>
      <c r="BH30" s="684"/>
      <c r="BI30" s="684"/>
      <c r="BJ30" s="684"/>
      <c r="BK30" s="684"/>
      <c r="BL30" s="684"/>
      <c r="BM30" s="620">
        <v>97.5</v>
      </c>
      <c r="BN30" s="684"/>
      <c r="BO30" s="684"/>
      <c r="BP30" s="684"/>
      <c r="BQ30" s="685"/>
      <c r="BR30" s="683">
        <v>99.2</v>
      </c>
      <c r="BS30" s="684"/>
      <c r="BT30" s="684"/>
      <c r="BU30" s="684"/>
      <c r="BV30" s="684"/>
      <c r="BW30" s="684"/>
      <c r="BX30" s="620">
        <v>97.1</v>
      </c>
      <c r="BY30" s="684"/>
      <c r="BZ30" s="684"/>
      <c r="CA30" s="684"/>
      <c r="CB30" s="685"/>
      <c r="CD30" s="688"/>
      <c r="CE30" s="689"/>
      <c r="CF30" s="639" t="s">
        <v>293</v>
      </c>
      <c r="CG30" s="640"/>
      <c r="CH30" s="640"/>
      <c r="CI30" s="640"/>
      <c r="CJ30" s="640"/>
      <c r="CK30" s="640"/>
      <c r="CL30" s="640"/>
      <c r="CM30" s="640"/>
      <c r="CN30" s="640"/>
      <c r="CO30" s="640"/>
      <c r="CP30" s="640"/>
      <c r="CQ30" s="641"/>
      <c r="CR30" s="625">
        <v>329804</v>
      </c>
      <c r="CS30" s="626"/>
      <c r="CT30" s="626"/>
      <c r="CU30" s="626"/>
      <c r="CV30" s="626"/>
      <c r="CW30" s="626"/>
      <c r="CX30" s="626"/>
      <c r="CY30" s="627"/>
      <c r="CZ30" s="659">
        <v>7.7</v>
      </c>
      <c r="DA30" s="660"/>
      <c r="DB30" s="660"/>
      <c r="DC30" s="661"/>
      <c r="DD30" s="634">
        <v>322920</v>
      </c>
      <c r="DE30" s="626"/>
      <c r="DF30" s="626"/>
      <c r="DG30" s="626"/>
      <c r="DH30" s="626"/>
      <c r="DI30" s="626"/>
      <c r="DJ30" s="626"/>
      <c r="DK30" s="627"/>
      <c r="DL30" s="634">
        <v>322920</v>
      </c>
      <c r="DM30" s="626"/>
      <c r="DN30" s="626"/>
      <c r="DO30" s="626"/>
      <c r="DP30" s="626"/>
      <c r="DQ30" s="626"/>
      <c r="DR30" s="626"/>
      <c r="DS30" s="626"/>
      <c r="DT30" s="626"/>
      <c r="DU30" s="626"/>
      <c r="DV30" s="627"/>
      <c r="DW30" s="630">
        <v>11.2</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190431</v>
      </c>
      <c r="S31" s="626"/>
      <c r="T31" s="626"/>
      <c r="U31" s="626"/>
      <c r="V31" s="626"/>
      <c r="W31" s="626"/>
      <c r="X31" s="626"/>
      <c r="Y31" s="627"/>
      <c r="Z31" s="628">
        <v>4.3</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99.2</v>
      </c>
      <c r="BH31" s="657"/>
      <c r="BI31" s="657"/>
      <c r="BJ31" s="657"/>
      <c r="BK31" s="657"/>
      <c r="BL31" s="657"/>
      <c r="BM31" s="631">
        <v>97.5</v>
      </c>
      <c r="BN31" s="681"/>
      <c r="BO31" s="681"/>
      <c r="BP31" s="681"/>
      <c r="BQ31" s="682"/>
      <c r="BR31" s="680">
        <v>98.9</v>
      </c>
      <c r="BS31" s="657"/>
      <c r="BT31" s="657"/>
      <c r="BU31" s="657"/>
      <c r="BV31" s="657"/>
      <c r="BW31" s="657"/>
      <c r="BX31" s="631">
        <v>96.9</v>
      </c>
      <c r="BY31" s="681"/>
      <c r="BZ31" s="681"/>
      <c r="CA31" s="681"/>
      <c r="CB31" s="682"/>
      <c r="CD31" s="688"/>
      <c r="CE31" s="689"/>
      <c r="CF31" s="639" t="s">
        <v>297</v>
      </c>
      <c r="CG31" s="640"/>
      <c r="CH31" s="640"/>
      <c r="CI31" s="640"/>
      <c r="CJ31" s="640"/>
      <c r="CK31" s="640"/>
      <c r="CL31" s="640"/>
      <c r="CM31" s="640"/>
      <c r="CN31" s="640"/>
      <c r="CO31" s="640"/>
      <c r="CP31" s="640"/>
      <c r="CQ31" s="641"/>
      <c r="CR31" s="625">
        <v>41582</v>
      </c>
      <c r="CS31" s="657"/>
      <c r="CT31" s="657"/>
      <c r="CU31" s="657"/>
      <c r="CV31" s="657"/>
      <c r="CW31" s="657"/>
      <c r="CX31" s="657"/>
      <c r="CY31" s="658"/>
      <c r="CZ31" s="659">
        <v>1</v>
      </c>
      <c r="DA31" s="660"/>
      <c r="DB31" s="660"/>
      <c r="DC31" s="661"/>
      <c r="DD31" s="634">
        <v>41582</v>
      </c>
      <c r="DE31" s="657"/>
      <c r="DF31" s="657"/>
      <c r="DG31" s="657"/>
      <c r="DH31" s="657"/>
      <c r="DI31" s="657"/>
      <c r="DJ31" s="657"/>
      <c r="DK31" s="658"/>
      <c r="DL31" s="634">
        <v>41582</v>
      </c>
      <c r="DM31" s="657"/>
      <c r="DN31" s="657"/>
      <c r="DO31" s="657"/>
      <c r="DP31" s="657"/>
      <c r="DQ31" s="657"/>
      <c r="DR31" s="657"/>
      <c r="DS31" s="657"/>
      <c r="DT31" s="657"/>
      <c r="DU31" s="657"/>
      <c r="DV31" s="658"/>
      <c r="DW31" s="630">
        <v>1.4</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42335</v>
      </c>
      <c r="S32" s="626"/>
      <c r="T32" s="626"/>
      <c r="U32" s="626"/>
      <c r="V32" s="626"/>
      <c r="W32" s="626"/>
      <c r="X32" s="626"/>
      <c r="Y32" s="627"/>
      <c r="Z32" s="628">
        <v>1</v>
      </c>
      <c r="AA32" s="628"/>
      <c r="AB32" s="628"/>
      <c r="AC32" s="628"/>
      <c r="AD32" s="629">
        <v>358</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99.2</v>
      </c>
      <c r="BH32" s="693"/>
      <c r="BI32" s="693"/>
      <c r="BJ32" s="693"/>
      <c r="BK32" s="693"/>
      <c r="BL32" s="693"/>
      <c r="BM32" s="694">
        <v>97.3</v>
      </c>
      <c r="BN32" s="693"/>
      <c r="BO32" s="693"/>
      <c r="BP32" s="693"/>
      <c r="BQ32" s="695"/>
      <c r="BR32" s="692">
        <v>99.3</v>
      </c>
      <c r="BS32" s="693"/>
      <c r="BT32" s="693"/>
      <c r="BU32" s="693"/>
      <c r="BV32" s="693"/>
      <c r="BW32" s="693"/>
      <c r="BX32" s="694">
        <v>97.1</v>
      </c>
      <c r="BY32" s="693"/>
      <c r="BZ32" s="693"/>
      <c r="CA32" s="693"/>
      <c r="CB32" s="695"/>
      <c r="CD32" s="690"/>
      <c r="CE32" s="691"/>
      <c r="CF32" s="639" t="s">
        <v>300</v>
      </c>
      <c r="CG32" s="640"/>
      <c r="CH32" s="640"/>
      <c r="CI32" s="640"/>
      <c r="CJ32" s="640"/>
      <c r="CK32" s="640"/>
      <c r="CL32" s="640"/>
      <c r="CM32" s="640"/>
      <c r="CN32" s="640"/>
      <c r="CO32" s="640"/>
      <c r="CP32" s="640"/>
      <c r="CQ32" s="641"/>
      <c r="CR32" s="625">
        <v>181</v>
      </c>
      <c r="CS32" s="626"/>
      <c r="CT32" s="626"/>
      <c r="CU32" s="626"/>
      <c r="CV32" s="626"/>
      <c r="CW32" s="626"/>
      <c r="CX32" s="626"/>
      <c r="CY32" s="627"/>
      <c r="CZ32" s="659">
        <v>0</v>
      </c>
      <c r="DA32" s="660"/>
      <c r="DB32" s="660"/>
      <c r="DC32" s="661"/>
      <c r="DD32" s="634">
        <v>181</v>
      </c>
      <c r="DE32" s="626"/>
      <c r="DF32" s="626"/>
      <c r="DG32" s="626"/>
      <c r="DH32" s="626"/>
      <c r="DI32" s="626"/>
      <c r="DJ32" s="626"/>
      <c r="DK32" s="627"/>
      <c r="DL32" s="634">
        <v>181</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357479</v>
      </c>
      <c r="S33" s="626"/>
      <c r="T33" s="626"/>
      <c r="U33" s="626"/>
      <c r="V33" s="626"/>
      <c r="W33" s="626"/>
      <c r="X33" s="626"/>
      <c r="Y33" s="627"/>
      <c r="Z33" s="628">
        <v>8.1</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1868512</v>
      </c>
      <c r="CS33" s="657"/>
      <c r="CT33" s="657"/>
      <c r="CU33" s="657"/>
      <c r="CV33" s="657"/>
      <c r="CW33" s="657"/>
      <c r="CX33" s="657"/>
      <c r="CY33" s="658"/>
      <c r="CZ33" s="659">
        <v>43.7</v>
      </c>
      <c r="DA33" s="660"/>
      <c r="DB33" s="660"/>
      <c r="DC33" s="661"/>
      <c r="DD33" s="634">
        <v>1634313</v>
      </c>
      <c r="DE33" s="657"/>
      <c r="DF33" s="657"/>
      <c r="DG33" s="657"/>
      <c r="DH33" s="657"/>
      <c r="DI33" s="657"/>
      <c r="DJ33" s="657"/>
      <c r="DK33" s="658"/>
      <c r="DL33" s="634">
        <v>1183341</v>
      </c>
      <c r="DM33" s="657"/>
      <c r="DN33" s="657"/>
      <c r="DO33" s="657"/>
      <c r="DP33" s="657"/>
      <c r="DQ33" s="657"/>
      <c r="DR33" s="657"/>
      <c r="DS33" s="657"/>
      <c r="DT33" s="657"/>
      <c r="DU33" s="657"/>
      <c r="DV33" s="658"/>
      <c r="DW33" s="630">
        <v>41.2</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606919</v>
      </c>
      <c r="CS34" s="626"/>
      <c r="CT34" s="626"/>
      <c r="CU34" s="626"/>
      <c r="CV34" s="626"/>
      <c r="CW34" s="626"/>
      <c r="CX34" s="626"/>
      <c r="CY34" s="627"/>
      <c r="CZ34" s="659">
        <v>14.2</v>
      </c>
      <c r="DA34" s="660"/>
      <c r="DB34" s="660"/>
      <c r="DC34" s="661"/>
      <c r="DD34" s="634">
        <v>493291</v>
      </c>
      <c r="DE34" s="626"/>
      <c r="DF34" s="626"/>
      <c r="DG34" s="626"/>
      <c r="DH34" s="626"/>
      <c r="DI34" s="626"/>
      <c r="DJ34" s="626"/>
      <c r="DK34" s="627"/>
      <c r="DL34" s="634">
        <v>374008</v>
      </c>
      <c r="DM34" s="626"/>
      <c r="DN34" s="626"/>
      <c r="DO34" s="626"/>
      <c r="DP34" s="626"/>
      <c r="DQ34" s="626"/>
      <c r="DR34" s="626"/>
      <c r="DS34" s="626"/>
      <c r="DT34" s="626"/>
      <c r="DU34" s="626"/>
      <c r="DV34" s="627"/>
      <c r="DW34" s="630">
        <v>13</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186879</v>
      </c>
      <c r="S35" s="626"/>
      <c r="T35" s="626"/>
      <c r="U35" s="626"/>
      <c r="V35" s="626"/>
      <c r="W35" s="626"/>
      <c r="X35" s="626"/>
      <c r="Y35" s="627"/>
      <c r="Z35" s="628">
        <v>4.2</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578190</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-23445</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24355</v>
      </c>
      <c r="CS35" s="657"/>
      <c r="CT35" s="657"/>
      <c r="CU35" s="657"/>
      <c r="CV35" s="657"/>
      <c r="CW35" s="657"/>
      <c r="CX35" s="657"/>
      <c r="CY35" s="658"/>
      <c r="CZ35" s="659">
        <v>0.6</v>
      </c>
      <c r="DA35" s="660"/>
      <c r="DB35" s="660"/>
      <c r="DC35" s="661"/>
      <c r="DD35" s="634">
        <v>23495</v>
      </c>
      <c r="DE35" s="657"/>
      <c r="DF35" s="657"/>
      <c r="DG35" s="657"/>
      <c r="DH35" s="657"/>
      <c r="DI35" s="657"/>
      <c r="DJ35" s="657"/>
      <c r="DK35" s="658"/>
      <c r="DL35" s="634">
        <v>23495</v>
      </c>
      <c r="DM35" s="657"/>
      <c r="DN35" s="657"/>
      <c r="DO35" s="657"/>
      <c r="DP35" s="657"/>
      <c r="DQ35" s="657"/>
      <c r="DR35" s="657"/>
      <c r="DS35" s="657"/>
      <c r="DT35" s="657"/>
      <c r="DU35" s="657"/>
      <c r="DV35" s="658"/>
      <c r="DW35" s="630">
        <v>0.8</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4427847</v>
      </c>
      <c r="S36" s="698"/>
      <c r="T36" s="698"/>
      <c r="U36" s="698"/>
      <c r="V36" s="698"/>
      <c r="W36" s="698"/>
      <c r="X36" s="698"/>
      <c r="Y36" s="699"/>
      <c r="Z36" s="700">
        <v>100</v>
      </c>
      <c r="AA36" s="700"/>
      <c r="AB36" s="700"/>
      <c r="AC36" s="700"/>
      <c r="AD36" s="701">
        <v>2688516</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181961</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-42399</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568282</v>
      </c>
      <c r="CS36" s="626"/>
      <c r="CT36" s="626"/>
      <c r="CU36" s="626"/>
      <c r="CV36" s="626"/>
      <c r="CW36" s="626"/>
      <c r="CX36" s="626"/>
      <c r="CY36" s="627"/>
      <c r="CZ36" s="659">
        <v>13.3</v>
      </c>
      <c r="DA36" s="660"/>
      <c r="DB36" s="660"/>
      <c r="DC36" s="661"/>
      <c r="DD36" s="634">
        <v>518752</v>
      </c>
      <c r="DE36" s="626"/>
      <c r="DF36" s="626"/>
      <c r="DG36" s="626"/>
      <c r="DH36" s="626"/>
      <c r="DI36" s="626"/>
      <c r="DJ36" s="626"/>
      <c r="DK36" s="627"/>
      <c r="DL36" s="634">
        <v>424861</v>
      </c>
      <c r="DM36" s="626"/>
      <c r="DN36" s="626"/>
      <c r="DO36" s="626"/>
      <c r="DP36" s="626"/>
      <c r="DQ36" s="626"/>
      <c r="DR36" s="626"/>
      <c r="DS36" s="626"/>
      <c r="DT36" s="626"/>
      <c r="DU36" s="626"/>
      <c r="DV36" s="627"/>
      <c r="DW36" s="630">
        <v>14.8</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15202</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1301</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144338</v>
      </c>
      <c r="CS37" s="657"/>
      <c r="CT37" s="657"/>
      <c r="CU37" s="657"/>
      <c r="CV37" s="657"/>
      <c r="CW37" s="657"/>
      <c r="CX37" s="657"/>
      <c r="CY37" s="658"/>
      <c r="CZ37" s="659">
        <v>3.4</v>
      </c>
      <c r="DA37" s="660"/>
      <c r="DB37" s="660"/>
      <c r="DC37" s="661"/>
      <c r="DD37" s="634">
        <v>144338</v>
      </c>
      <c r="DE37" s="657"/>
      <c r="DF37" s="657"/>
      <c r="DG37" s="657"/>
      <c r="DH37" s="657"/>
      <c r="DI37" s="657"/>
      <c r="DJ37" s="657"/>
      <c r="DK37" s="658"/>
      <c r="DL37" s="634">
        <v>93210</v>
      </c>
      <c r="DM37" s="657"/>
      <c r="DN37" s="657"/>
      <c r="DO37" s="657"/>
      <c r="DP37" s="657"/>
      <c r="DQ37" s="657"/>
      <c r="DR37" s="657"/>
      <c r="DS37" s="657"/>
      <c r="DT37" s="657"/>
      <c r="DU37" s="657"/>
      <c r="DV37" s="658"/>
      <c r="DW37" s="630">
        <v>3.2</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t="s">
        <v>319</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2380</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562988</v>
      </c>
      <c r="CS38" s="626"/>
      <c r="CT38" s="626"/>
      <c r="CU38" s="626"/>
      <c r="CV38" s="626"/>
      <c r="CW38" s="626"/>
      <c r="CX38" s="626"/>
      <c r="CY38" s="627"/>
      <c r="CZ38" s="659">
        <v>13.2</v>
      </c>
      <c r="DA38" s="660"/>
      <c r="DB38" s="660"/>
      <c r="DC38" s="661"/>
      <c r="DD38" s="634">
        <v>508594</v>
      </c>
      <c r="DE38" s="626"/>
      <c r="DF38" s="626"/>
      <c r="DG38" s="626"/>
      <c r="DH38" s="626"/>
      <c r="DI38" s="626"/>
      <c r="DJ38" s="626"/>
      <c r="DK38" s="627"/>
      <c r="DL38" s="634">
        <v>360977</v>
      </c>
      <c r="DM38" s="626"/>
      <c r="DN38" s="626"/>
      <c r="DO38" s="626"/>
      <c r="DP38" s="626"/>
      <c r="DQ38" s="626"/>
      <c r="DR38" s="626"/>
      <c r="DS38" s="626"/>
      <c r="DT38" s="626"/>
      <c r="DU38" s="626"/>
      <c r="DV38" s="627"/>
      <c r="DW38" s="630">
        <v>12.6</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t="s">
        <v>319</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107</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105888</v>
      </c>
      <c r="CS39" s="657"/>
      <c r="CT39" s="657"/>
      <c r="CU39" s="657"/>
      <c r="CV39" s="657"/>
      <c r="CW39" s="657"/>
      <c r="CX39" s="657"/>
      <c r="CY39" s="658"/>
      <c r="CZ39" s="659">
        <v>2.5</v>
      </c>
      <c r="DA39" s="660"/>
      <c r="DB39" s="660"/>
      <c r="DC39" s="661"/>
      <c r="DD39" s="634">
        <v>90101</v>
      </c>
      <c r="DE39" s="657"/>
      <c r="DF39" s="657"/>
      <c r="DG39" s="657"/>
      <c r="DH39" s="657"/>
      <c r="DI39" s="657"/>
      <c r="DJ39" s="657"/>
      <c r="DK39" s="658"/>
      <c r="DL39" s="634" t="s">
        <v>319</v>
      </c>
      <c r="DM39" s="657"/>
      <c r="DN39" s="657"/>
      <c r="DO39" s="657"/>
      <c r="DP39" s="657"/>
      <c r="DQ39" s="657"/>
      <c r="DR39" s="657"/>
      <c r="DS39" s="657"/>
      <c r="DT39" s="657"/>
      <c r="DU39" s="657"/>
      <c r="DV39" s="658"/>
      <c r="DW39" s="630" t="s">
        <v>319</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127248</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108</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80</v>
      </c>
      <c r="CS40" s="626"/>
      <c r="CT40" s="626"/>
      <c r="CU40" s="626"/>
      <c r="CV40" s="626"/>
      <c r="CW40" s="626"/>
      <c r="CX40" s="626"/>
      <c r="CY40" s="627"/>
      <c r="CZ40" s="659">
        <v>0</v>
      </c>
      <c r="DA40" s="660"/>
      <c r="DB40" s="660"/>
      <c r="DC40" s="661"/>
      <c r="DD40" s="634">
        <v>80</v>
      </c>
      <c r="DE40" s="626"/>
      <c r="DF40" s="626"/>
      <c r="DG40" s="626"/>
      <c r="DH40" s="626"/>
      <c r="DI40" s="626"/>
      <c r="DJ40" s="626"/>
      <c r="DK40" s="627"/>
      <c r="DL40" s="634" t="s">
        <v>319</v>
      </c>
      <c r="DM40" s="626"/>
      <c r="DN40" s="626"/>
      <c r="DO40" s="626"/>
      <c r="DP40" s="626"/>
      <c r="DQ40" s="626"/>
      <c r="DR40" s="626"/>
      <c r="DS40" s="626"/>
      <c r="DT40" s="626"/>
      <c r="DU40" s="626"/>
      <c r="DV40" s="627"/>
      <c r="DW40" s="630" t="s">
        <v>319</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253779</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334</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468175</v>
      </c>
      <c r="CS42" s="626"/>
      <c r="CT42" s="626"/>
      <c r="CU42" s="626"/>
      <c r="CV42" s="626"/>
      <c r="CW42" s="626"/>
      <c r="CX42" s="626"/>
      <c r="CY42" s="627"/>
      <c r="CZ42" s="659">
        <v>11</v>
      </c>
      <c r="DA42" s="708"/>
      <c r="DB42" s="708"/>
      <c r="DC42" s="709"/>
      <c r="DD42" s="634">
        <v>152239</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12853</v>
      </c>
      <c r="CS43" s="657"/>
      <c r="CT43" s="657"/>
      <c r="CU43" s="657"/>
      <c r="CV43" s="657"/>
      <c r="CW43" s="657"/>
      <c r="CX43" s="657"/>
      <c r="CY43" s="658"/>
      <c r="CZ43" s="659">
        <v>0.3</v>
      </c>
      <c r="DA43" s="660"/>
      <c r="DB43" s="660"/>
      <c r="DC43" s="661"/>
      <c r="DD43" s="634">
        <v>12853</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467898</v>
      </c>
      <c r="CS44" s="626"/>
      <c r="CT44" s="626"/>
      <c r="CU44" s="626"/>
      <c r="CV44" s="626"/>
      <c r="CW44" s="626"/>
      <c r="CX44" s="626"/>
      <c r="CY44" s="627"/>
      <c r="CZ44" s="659">
        <v>10.9</v>
      </c>
      <c r="DA44" s="708"/>
      <c r="DB44" s="708"/>
      <c r="DC44" s="709"/>
      <c r="DD44" s="634">
        <v>151962</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202621</v>
      </c>
      <c r="CS45" s="657"/>
      <c r="CT45" s="657"/>
      <c r="CU45" s="657"/>
      <c r="CV45" s="657"/>
      <c r="CW45" s="657"/>
      <c r="CX45" s="657"/>
      <c r="CY45" s="658"/>
      <c r="CZ45" s="659">
        <v>4.7</v>
      </c>
      <c r="DA45" s="660"/>
      <c r="DB45" s="660"/>
      <c r="DC45" s="661"/>
      <c r="DD45" s="634">
        <v>37086</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265277</v>
      </c>
      <c r="CS46" s="626"/>
      <c r="CT46" s="626"/>
      <c r="CU46" s="626"/>
      <c r="CV46" s="626"/>
      <c r="CW46" s="626"/>
      <c r="CX46" s="626"/>
      <c r="CY46" s="627"/>
      <c r="CZ46" s="659">
        <v>6.2</v>
      </c>
      <c r="DA46" s="708"/>
      <c r="DB46" s="708"/>
      <c r="DC46" s="709"/>
      <c r="DD46" s="634">
        <v>114876</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277</v>
      </c>
      <c r="CS47" s="657"/>
      <c r="CT47" s="657"/>
      <c r="CU47" s="657"/>
      <c r="CV47" s="657"/>
      <c r="CW47" s="657"/>
      <c r="CX47" s="657"/>
      <c r="CY47" s="658"/>
      <c r="CZ47" s="659">
        <v>0</v>
      </c>
      <c r="DA47" s="660"/>
      <c r="DB47" s="660"/>
      <c r="DC47" s="661"/>
      <c r="DD47" s="634">
        <v>277</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4273635</v>
      </c>
      <c r="CS49" s="693"/>
      <c r="CT49" s="693"/>
      <c r="CU49" s="693"/>
      <c r="CV49" s="693"/>
      <c r="CW49" s="693"/>
      <c r="CX49" s="693"/>
      <c r="CY49" s="720"/>
      <c r="CZ49" s="721">
        <v>100</v>
      </c>
      <c r="DA49" s="722"/>
      <c r="DB49" s="722"/>
      <c r="DC49" s="723"/>
      <c r="DD49" s="724">
        <v>3302744</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4428</v>
      </c>
      <c r="R7" s="755"/>
      <c r="S7" s="755"/>
      <c r="T7" s="755"/>
      <c r="U7" s="755"/>
      <c r="V7" s="755">
        <v>4274</v>
      </c>
      <c r="W7" s="755"/>
      <c r="X7" s="755"/>
      <c r="Y7" s="755"/>
      <c r="Z7" s="755"/>
      <c r="AA7" s="755">
        <v>154</v>
      </c>
      <c r="AB7" s="755"/>
      <c r="AC7" s="755"/>
      <c r="AD7" s="755"/>
      <c r="AE7" s="756"/>
      <c r="AF7" s="757">
        <v>114</v>
      </c>
      <c r="AG7" s="758"/>
      <c r="AH7" s="758"/>
      <c r="AI7" s="758"/>
      <c r="AJ7" s="759"/>
      <c r="AK7" s="794">
        <v>224</v>
      </c>
      <c r="AL7" s="795"/>
      <c r="AM7" s="795"/>
      <c r="AN7" s="795"/>
      <c r="AO7" s="795"/>
      <c r="AP7" s="795">
        <v>4322</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v>4428</v>
      </c>
      <c r="R23" s="814"/>
      <c r="S23" s="814"/>
      <c r="T23" s="814"/>
      <c r="U23" s="814"/>
      <c r="V23" s="814">
        <v>4274</v>
      </c>
      <c r="W23" s="814"/>
      <c r="X23" s="814"/>
      <c r="Y23" s="814"/>
      <c r="Z23" s="814"/>
      <c r="AA23" s="814">
        <v>154</v>
      </c>
      <c r="AB23" s="814"/>
      <c r="AC23" s="814"/>
      <c r="AD23" s="814"/>
      <c r="AE23" s="815"/>
      <c r="AF23" s="816">
        <v>114</v>
      </c>
      <c r="AG23" s="814"/>
      <c r="AH23" s="814"/>
      <c r="AI23" s="814"/>
      <c r="AJ23" s="817"/>
      <c r="AK23" s="818"/>
      <c r="AL23" s="819"/>
      <c r="AM23" s="819"/>
      <c r="AN23" s="819"/>
      <c r="AO23" s="819"/>
      <c r="AP23" s="814">
        <v>4322</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2">
        <v>1342</v>
      </c>
      <c r="R28" s="843"/>
      <c r="S28" s="843"/>
      <c r="T28" s="843"/>
      <c r="U28" s="843"/>
      <c r="V28" s="843">
        <v>1365</v>
      </c>
      <c r="W28" s="843"/>
      <c r="X28" s="843"/>
      <c r="Y28" s="843"/>
      <c r="Z28" s="843"/>
      <c r="AA28" s="843">
        <v>-23</v>
      </c>
      <c r="AB28" s="843"/>
      <c r="AC28" s="843"/>
      <c r="AD28" s="843"/>
      <c r="AE28" s="844"/>
      <c r="AF28" s="845">
        <v>-23</v>
      </c>
      <c r="AG28" s="843"/>
      <c r="AH28" s="843"/>
      <c r="AI28" s="843"/>
      <c r="AJ28" s="846"/>
      <c r="AK28" s="847">
        <v>127</v>
      </c>
      <c r="AL28" s="838"/>
      <c r="AM28" s="838"/>
      <c r="AN28" s="838"/>
      <c r="AO28" s="838"/>
      <c r="AP28" s="838" t="s">
        <v>477</v>
      </c>
      <c r="AQ28" s="838"/>
      <c r="AR28" s="838"/>
      <c r="AS28" s="838"/>
      <c r="AT28" s="838"/>
      <c r="AU28" s="838" t="s">
        <v>477</v>
      </c>
      <c r="AV28" s="838"/>
      <c r="AW28" s="838"/>
      <c r="AX28" s="838"/>
      <c r="AY28" s="838"/>
      <c r="AZ28" s="839" t="s">
        <v>477</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801</v>
      </c>
      <c r="R29" s="779"/>
      <c r="S29" s="779"/>
      <c r="T29" s="779"/>
      <c r="U29" s="779"/>
      <c r="V29" s="779">
        <v>783</v>
      </c>
      <c r="W29" s="779"/>
      <c r="X29" s="779"/>
      <c r="Y29" s="779"/>
      <c r="Z29" s="779"/>
      <c r="AA29" s="779">
        <v>17</v>
      </c>
      <c r="AB29" s="779"/>
      <c r="AC29" s="779"/>
      <c r="AD29" s="779"/>
      <c r="AE29" s="780"/>
      <c r="AF29" s="781">
        <v>17</v>
      </c>
      <c r="AG29" s="782"/>
      <c r="AH29" s="782"/>
      <c r="AI29" s="782"/>
      <c r="AJ29" s="783"/>
      <c r="AK29" s="850">
        <v>129</v>
      </c>
      <c r="AL29" s="851"/>
      <c r="AM29" s="851"/>
      <c r="AN29" s="851"/>
      <c r="AO29" s="851"/>
      <c r="AP29" s="851" t="s">
        <v>477</v>
      </c>
      <c r="AQ29" s="851"/>
      <c r="AR29" s="851"/>
      <c r="AS29" s="851"/>
      <c r="AT29" s="851"/>
      <c r="AU29" s="851" t="s">
        <v>477</v>
      </c>
      <c r="AV29" s="851"/>
      <c r="AW29" s="851"/>
      <c r="AX29" s="851"/>
      <c r="AY29" s="851"/>
      <c r="AZ29" s="852" t="s">
        <v>477</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104</v>
      </c>
      <c r="R30" s="779"/>
      <c r="S30" s="779"/>
      <c r="T30" s="779"/>
      <c r="U30" s="779"/>
      <c r="V30" s="779">
        <v>103</v>
      </c>
      <c r="W30" s="779"/>
      <c r="X30" s="779"/>
      <c r="Y30" s="779"/>
      <c r="Z30" s="779"/>
      <c r="AA30" s="779">
        <v>1</v>
      </c>
      <c r="AB30" s="779"/>
      <c r="AC30" s="779"/>
      <c r="AD30" s="779"/>
      <c r="AE30" s="780"/>
      <c r="AF30" s="781">
        <v>1</v>
      </c>
      <c r="AG30" s="782"/>
      <c r="AH30" s="782"/>
      <c r="AI30" s="782"/>
      <c r="AJ30" s="783"/>
      <c r="AK30" s="850">
        <v>29</v>
      </c>
      <c r="AL30" s="851"/>
      <c r="AM30" s="851"/>
      <c r="AN30" s="851"/>
      <c r="AO30" s="851"/>
      <c r="AP30" s="851" t="s">
        <v>477</v>
      </c>
      <c r="AQ30" s="851"/>
      <c r="AR30" s="851"/>
      <c r="AS30" s="851"/>
      <c r="AT30" s="851"/>
      <c r="AU30" s="851" t="s">
        <v>477</v>
      </c>
      <c r="AV30" s="851"/>
      <c r="AW30" s="851"/>
      <c r="AX30" s="851"/>
      <c r="AY30" s="851"/>
      <c r="AZ30" s="852" t="s">
        <v>477</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284</v>
      </c>
      <c r="R31" s="779"/>
      <c r="S31" s="779"/>
      <c r="T31" s="779"/>
      <c r="U31" s="779"/>
      <c r="V31" s="779">
        <v>258</v>
      </c>
      <c r="W31" s="779"/>
      <c r="X31" s="779"/>
      <c r="Y31" s="779"/>
      <c r="Z31" s="779"/>
      <c r="AA31" s="779">
        <v>26</v>
      </c>
      <c r="AB31" s="779"/>
      <c r="AC31" s="779"/>
      <c r="AD31" s="779"/>
      <c r="AE31" s="780"/>
      <c r="AF31" s="781">
        <v>207</v>
      </c>
      <c r="AG31" s="782"/>
      <c r="AH31" s="782"/>
      <c r="AI31" s="782"/>
      <c r="AJ31" s="783"/>
      <c r="AK31" s="850">
        <v>18</v>
      </c>
      <c r="AL31" s="851"/>
      <c r="AM31" s="851"/>
      <c r="AN31" s="851"/>
      <c r="AO31" s="851"/>
      <c r="AP31" s="851">
        <v>739</v>
      </c>
      <c r="AQ31" s="851"/>
      <c r="AR31" s="851"/>
      <c r="AS31" s="851"/>
      <c r="AT31" s="851"/>
      <c r="AU31" s="851">
        <v>95</v>
      </c>
      <c r="AV31" s="851"/>
      <c r="AW31" s="851"/>
      <c r="AX31" s="851"/>
      <c r="AY31" s="851"/>
      <c r="AZ31" s="852" t="s">
        <v>477</v>
      </c>
      <c r="BA31" s="852"/>
      <c r="BB31" s="852"/>
      <c r="BC31" s="852"/>
      <c r="BD31" s="852"/>
      <c r="BE31" s="848" t="s">
        <v>384</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385</v>
      </c>
      <c r="C32" s="776"/>
      <c r="D32" s="776"/>
      <c r="E32" s="776"/>
      <c r="F32" s="776"/>
      <c r="G32" s="776"/>
      <c r="H32" s="776"/>
      <c r="I32" s="776"/>
      <c r="J32" s="776"/>
      <c r="K32" s="776"/>
      <c r="L32" s="776"/>
      <c r="M32" s="776"/>
      <c r="N32" s="776"/>
      <c r="O32" s="776"/>
      <c r="P32" s="777"/>
      <c r="Q32" s="778">
        <v>575</v>
      </c>
      <c r="R32" s="779"/>
      <c r="S32" s="779"/>
      <c r="T32" s="779"/>
      <c r="U32" s="779"/>
      <c r="V32" s="779">
        <v>546</v>
      </c>
      <c r="W32" s="779"/>
      <c r="X32" s="779"/>
      <c r="Y32" s="779"/>
      <c r="Z32" s="779"/>
      <c r="AA32" s="779">
        <v>29</v>
      </c>
      <c r="AB32" s="779"/>
      <c r="AC32" s="779"/>
      <c r="AD32" s="779"/>
      <c r="AE32" s="780"/>
      <c r="AF32" s="781">
        <v>24</v>
      </c>
      <c r="AG32" s="782"/>
      <c r="AH32" s="782"/>
      <c r="AI32" s="782"/>
      <c r="AJ32" s="783"/>
      <c r="AK32" s="850">
        <v>182</v>
      </c>
      <c r="AL32" s="851"/>
      <c r="AM32" s="851"/>
      <c r="AN32" s="851"/>
      <c r="AO32" s="851"/>
      <c r="AP32" s="851">
        <v>3443</v>
      </c>
      <c r="AQ32" s="851"/>
      <c r="AR32" s="851"/>
      <c r="AS32" s="851"/>
      <c r="AT32" s="851"/>
      <c r="AU32" s="851">
        <v>2158</v>
      </c>
      <c r="AV32" s="851"/>
      <c r="AW32" s="851"/>
      <c r="AX32" s="851"/>
      <c r="AY32" s="851"/>
      <c r="AZ32" s="852" t="s">
        <v>547</v>
      </c>
      <c r="BA32" s="852"/>
      <c r="BB32" s="852"/>
      <c r="BC32" s="852"/>
      <c r="BD32" s="852"/>
      <c r="BE32" s="848" t="s">
        <v>386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226</v>
      </c>
      <c r="AG63" s="862"/>
      <c r="AH63" s="862"/>
      <c r="AI63" s="862"/>
      <c r="AJ63" s="863"/>
      <c r="AK63" s="864"/>
      <c r="AL63" s="859"/>
      <c r="AM63" s="859"/>
      <c r="AN63" s="859"/>
      <c r="AO63" s="859"/>
      <c r="AP63" s="862">
        <v>4181</v>
      </c>
      <c r="AQ63" s="862"/>
      <c r="AR63" s="862"/>
      <c r="AS63" s="862"/>
      <c r="AT63" s="862"/>
      <c r="AU63" s="862">
        <v>2254</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390</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391</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540</v>
      </c>
      <c r="C68" s="890" t="s">
        <v>540</v>
      </c>
      <c r="D68" s="890" t="s">
        <v>540</v>
      </c>
      <c r="E68" s="890" t="s">
        <v>540</v>
      </c>
      <c r="F68" s="890" t="s">
        <v>540</v>
      </c>
      <c r="G68" s="890" t="s">
        <v>540</v>
      </c>
      <c r="H68" s="890" t="s">
        <v>540</v>
      </c>
      <c r="I68" s="890" t="s">
        <v>540</v>
      </c>
      <c r="J68" s="890" t="s">
        <v>540</v>
      </c>
      <c r="K68" s="890" t="s">
        <v>540</v>
      </c>
      <c r="L68" s="890" t="s">
        <v>540</v>
      </c>
      <c r="M68" s="890" t="s">
        <v>540</v>
      </c>
      <c r="N68" s="890" t="s">
        <v>540</v>
      </c>
      <c r="O68" s="890" t="s">
        <v>540</v>
      </c>
      <c r="P68" s="891" t="s">
        <v>540</v>
      </c>
      <c r="Q68" s="892">
        <v>9214</v>
      </c>
      <c r="R68" s="886"/>
      <c r="S68" s="886"/>
      <c r="T68" s="886"/>
      <c r="U68" s="886"/>
      <c r="V68" s="886">
        <v>9133</v>
      </c>
      <c r="W68" s="886"/>
      <c r="X68" s="886"/>
      <c r="Y68" s="886"/>
      <c r="Z68" s="886"/>
      <c r="AA68" s="886">
        <v>80</v>
      </c>
      <c r="AB68" s="886"/>
      <c r="AC68" s="886"/>
      <c r="AD68" s="886"/>
      <c r="AE68" s="886"/>
      <c r="AF68" s="886">
        <v>80</v>
      </c>
      <c r="AG68" s="886"/>
      <c r="AH68" s="886"/>
      <c r="AI68" s="886"/>
      <c r="AJ68" s="886"/>
      <c r="AK68" s="886">
        <v>37</v>
      </c>
      <c r="AL68" s="886"/>
      <c r="AM68" s="886"/>
      <c r="AN68" s="886"/>
      <c r="AO68" s="886"/>
      <c r="AP68" s="886">
        <v>5851</v>
      </c>
      <c r="AQ68" s="886"/>
      <c r="AR68" s="886"/>
      <c r="AS68" s="886"/>
      <c r="AT68" s="886"/>
      <c r="AU68" s="886">
        <v>188</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541</v>
      </c>
      <c r="C69" s="894" t="s">
        <v>541</v>
      </c>
      <c r="D69" s="894" t="s">
        <v>541</v>
      </c>
      <c r="E69" s="894" t="s">
        <v>541</v>
      </c>
      <c r="F69" s="894" t="s">
        <v>541</v>
      </c>
      <c r="G69" s="894" t="s">
        <v>541</v>
      </c>
      <c r="H69" s="894" t="s">
        <v>541</v>
      </c>
      <c r="I69" s="894" t="s">
        <v>541</v>
      </c>
      <c r="J69" s="894" t="s">
        <v>541</v>
      </c>
      <c r="K69" s="894" t="s">
        <v>541</v>
      </c>
      <c r="L69" s="894" t="s">
        <v>541</v>
      </c>
      <c r="M69" s="894" t="s">
        <v>541</v>
      </c>
      <c r="N69" s="894" t="s">
        <v>541</v>
      </c>
      <c r="O69" s="894" t="s">
        <v>541</v>
      </c>
      <c r="P69" s="895" t="s">
        <v>541</v>
      </c>
      <c r="Q69" s="896">
        <v>4911</v>
      </c>
      <c r="R69" s="851"/>
      <c r="S69" s="851"/>
      <c r="T69" s="851"/>
      <c r="U69" s="851"/>
      <c r="V69" s="851">
        <v>4274</v>
      </c>
      <c r="W69" s="851"/>
      <c r="X69" s="851"/>
      <c r="Y69" s="851"/>
      <c r="Z69" s="851"/>
      <c r="AA69" s="851">
        <v>638</v>
      </c>
      <c r="AB69" s="851"/>
      <c r="AC69" s="851"/>
      <c r="AD69" s="851"/>
      <c r="AE69" s="851"/>
      <c r="AF69" s="851">
        <v>638</v>
      </c>
      <c r="AG69" s="851"/>
      <c r="AH69" s="851"/>
      <c r="AI69" s="851"/>
      <c r="AJ69" s="851"/>
      <c r="AK69" s="851" t="s">
        <v>547</v>
      </c>
      <c r="AL69" s="851"/>
      <c r="AM69" s="851"/>
      <c r="AN69" s="851"/>
      <c r="AO69" s="851"/>
      <c r="AP69" s="851" t="s">
        <v>547</v>
      </c>
      <c r="AQ69" s="851"/>
      <c r="AR69" s="851"/>
      <c r="AS69" s="851"/>
      <c r="AT69" s="851"/>
      <c r="AU69" s="851" t="s">
        <v>547</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542</v>
      </c>
      <c r="C70" s="894" t="s">
        <v>542</v>
      </c>
      <c r="D70" s="894" t="s">
        <v>542</v>
      </c>
      <c r="E70" s="894" t="s">
        <v>542</v>
      </c>
      <c r="F70" s="894" t="s">
        <v>542</v>
      </c>
      <c r="G70" s="894" t="s">
        <v>542</v>
      </c>
      <c r="H70" s="894" t="s">
        <v>542</v>
      </c>
      <c r="I70" s="894" t="s">
        <v>542</v>
      </c>
      <c r="J70" s="894" t="s">
        <v>542</v>
      </c>
      <c r="K70" s="894" t="s">
        <v>542</v>
      </c>
      <c r="L70" s="894" t="s">
        <v>542</v>
      </c>
      <c r="M70" s="894" t="s">
        <v>542</v>
      </c>
      <c r="N70" s="894" t="s">
        <v>542</v>
      </c>
      <c r="O70" s="894" t="s">
        <v>542</v>
      </c>
      <c r="P70" s="895" t="s">
        <v>542</v>
      </c>
      <c r="Q70" s="896">
        <v>3</v>
      </c>
      <c r="R70" s="851"/>
      <c r="S70" s="851"/>
      <c r="T70" s="851"/>
      <c r="U70" s="851"/>
      <c r="V70" s="851">
        <v>1</v>
      </c>
      <c r="W70" s="851"/>
      <c r="X70" s="851"/>
      <c r="Y70" s="851"/>
      <c r="Z70" s="851"/>
      <c r="AA70" s="851">
        <v>2</v>
      </c>
      <c r="AB70" s="851"/>
      <c r="AC70" s="851"/>
      <c r="AD70" s="851"/>
      <c r="AE70" s="851"/>
      <c r="AF70" s="851">
        <v>2</v>
      </c>
      <c r="AG70" s="851"/>
      <c r="AH70" s="851"/>
      <c r="AI70" s="851"/>
      <c r="AJ70" s="851"/>
      <c r="AK70" s="851" t="s">
        <v>547</v>
      </c>
      <c r="AL70" s="851"/>
      <c r="AM70" s="851"/>
      <c r="AN70" s="851"/>
      <c r="AO70" s="851"/>
      <c r="AP70" s="851" t="s">
        <v>547</v>
      </c>
      <c r="AQ70" s="851"/>
      <c r="AR70" s="851"/>
      <c r="AS70" s="851"/>
      <c r="AT70" s="851"/>
      <c r="AU70" s="851" t="s">
        <v>547</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543</v>
      </c>
      <c r="C71" s="894" t="s">
        <v>543</v>
      </c>
      <c r="D71" s="894" t="s">
        <v>543</v>
      </c>
      <c r="E71" s="894" t="s">
        <v>543</v>
      </c>
      <c r="F71" s="894" t="s">
        <v>543</v>
      </c>
      <c r="G71" s="894" t="s">
        <v>543</v>
      </c>
      <c r="H71" s="894" t="s">
        <v>543</v>
      </c>
      <c r="I71" s="894" t="s">
        <v>543</v>
      </c>
      <c r="J71" s="894" t="s">
        <v>543</v>
      </c>
      <c r="K71" s="894" t="s">
        <v>543</v>
      </c>
      <c r="L71" s="894" t="s">
        <v>543</v>
      </c>
      <c r="M71" s="894" t="s">
        <v>543</v>
      </c>
      <c r="N71" s="894" t="s">
        <v>543</v>
      </c>
      <c r="O71" s="894" t="s">
        <v>543</v>
      </c>
      <c r="P71" s="895" t="s">
        <v>543</v>
      </c>
      <c r="Q71" s="896">
        <v>159</v>
      </c>
      <c r="R71" s="851"/>
      <c r="S71" s="851"/>
      <c r="T71" s="851"/>
      <c r="U71" s="851"/>
      <c r="V71" s="851">
        <v>146</v>
      </c>
      <c r="W71" s="851"/>
      <c r="X71" s="851"/>
      <c r="Y71" s="851"/>
      <c r="Z71" s="851"/>
      <c r="AA71" s="851">
        <v>12</v>
      </c>
      <c r="AB71" s="851"/>
      <c r="AC71" s="851"/>
      <c r="AD71" s="851"/>
      <c r="AE71" s="851"/>
      <c r="AF71" s="851">
        <v>12</v>
      </c>
      <c r="AG71" s="851"/>
      <c r="AH71" s="851"/>
      <c r="AI71" s="851"/>
      <c r="AJ71" s="851"/>
      <c r="AK71" s="851">
        <v>49</v>
      </c>
      <c r="AL71" s="851"/>
      <c r="AM71" s="851"/>
      <c r="AN71" s="851"/>
      <c r="AO71" s="851"/>
      <c r="AP71" s="851" t="s">
        <v>547</v>
      </c>
      <c r="AQ71" s="851"/>
      <c r="AR71" s="851"/>
      <c r="AS71" s="851"/>
      <c r="AT71" s="851"/>
      <c r="AU71" s="851" t="s">
        <v>547</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544</v>
      </c>
      <c r="C72" s="894" t="s">
        <v>544</v>
      </c>
      <c r="D72" s="894" t="s">
        <v>544</v>
      </c>
      <c r="E72" s="894" t="s">
        <v>544</v>
      </c>
      <c r="F72" s="894" t="s">
        <v>544</v>
      </c>
      <c r="G72" s="894" t="s">
        <v>544</v>
      </c>
      <c r="H72" s="894" t="s">
        <v>544</v>
      </c>
      <c r="I72" s="894" t="s">
        <v>544</v>
      </c>
      <c r="J72" s="894" t="s">
        <v>544</v>
      </c>
      <c r="K72" s="894" t="s">
        <v>544</v>
      </c>
      <c r="L72" s="894" t="s">
        <v>544</v>
      </c>
      <c r="M72" s="894" t="s">
        <v>544</v>
      </c>
      <c r="N72" s="894" t="s">
        <v>544</v>
      </c>
      <c r="O72" s="894" t="s">
        <v>544</v>
      </c>
      <c r="P72" s="895" t="s">
        <v>544</v>
      </c>
      <c r="Q72" s="896">
        <v>928</v>
      </c>
      <c r="R72" s="851"/>
      <c r="S72" s="851"/>
      <c r="T72" s="851"/>
      <c r="U72" s="851"/>
      <c r="V72" s="851">
        <v>865</v>
      </c>
      <c r="W72" s="851"/>
      <c r="X72" s="851"/>
      <c r="Y72" s="851"/>
      <c r="Z72" s="851"/>
      <c r="AA72" s="851">
        <v>63</v>
      </c>
      <c r="AB72" s="851"/>
      <c r="AC72" s="851"/>
      <c r="AD72" s="851"/>
      <c r="AE72" s="851"/>
      <c r="AF72" s="851">
        <v>63</v>
      </c>
      <c r="AG72" s="851"/>
      <c r="AH72" s="851"/>
      <c r="AI72" s="851"/>
      <c r="AJ72" s="851"/>
      <c r="AK72" s="851" t="s">
        <v>547</v>
      </c>
      <c r="AL72" s="851"/>
      <c r="AM72" s="851"/>
      <c r="AN72" s="851"/>
      <c r="AO72" s="851"/>
      <c r="AP72" s="851" t="s">
        <v>547</v>
      </c>
      <c r="AQ72" s="851"/>
      <c r="AR72" s="851"/>
      <c r="AS72" s="851"/>
      <c r="AT72" s="851"/>
      <c r="AU72" s="851" t="s">
        <v>547</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545</v>
      </c>
      <c r="C73" s="894" t="s">
        <v>545</v>
      </c>
      <c r="D73" s="894" t="s">
        <v>545</v>
      </c>
      <c r="E73" s="894" t="s">
        <v>545</v>
      </c>
      <c r="F73" s="894" t="s">
        <v>545</v>
      </c>
      <c r="G73" s="894" t="s">
        <v>545</v>
      </c>
      <c r="H73" s="894" t="s">
        <v>545</v>
      </c>
      <c r="I73" s="894" t="s">
        <v>545</v>
      </c>
      <c r="J73" s="894" t="s">
        <v>545</v>
      </c>
      <c r="K73" s="894" t="s">
        <v>545</v>
      </c>
      <c r="L73" s="894" t="s">
        <v>545</v>
      </c>
      <c r="M73" s="894" t="s">
        <v>545</v>
      </c>
      <c r="N73" s="894" t="s">
        <v>545</v>
      </c>
      <c r="O73" s="894" t="s">
        <v>545</v>
      </c>
      <c r="P73" s="895" t="s">
        <v>545</v>
      </c>
      <c r="Q73" s="896">
        <v>338866</v>
      </c>
      <c r="R73" s="851"/>
      <c r="S73" s="851"/>
      <c r="T73" s="851"/>
      <c r="U73" s="851"/>
      <c r="V73" s="851">
        <v>326466</v>
      </c>
      <c r="W73" s="851"/>
      <c r="X73" s="851"/>
      <c r="Y73" s="851"/>
      <c r="Z73" s="851"/>
      <c r="AA73" s="851">
        <v>12400</v>
      </c>
      <c r="AB73" s="851"/>
      <c r="AC73" s="851"/>
      <c r="AD73" s="851"/>
      <c r="AE73" s="851"/>
      <c r="AF73" s="851">
        <v>12400</v>
      </c>
      <c r="AG73" s="851"/>
      <c r="AH73" s="851"/>
      <c r="AI73" s="851"/>
      <c r="AJ73" s="851"/>
      <c r="AK73" s="851">
        <v>0</v>
      </c>
      <c r="AL73" s="851"/>
      <c r="AM73" s="851"/>
      <c r="AN73" s="851"/>
      <c r="AO73" s="851"/>
      <c r="AP73" s="851" t="s">
        <v>547</v>
      </c>
      <c r="AQ73" s="851"/>
      <c r="AR73" s="851"/>
      <c r="AS73" s="851"/>
      <c r="AT73" s="851"/>
      <c r="AU73" s="851" t="s">
        <v>547</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546</v>
      </c>
      <c r="C74" s="894" t="s">
        <v>546</v>
      </c>
      <c r="D74" s="894" t="s">
        <v>546</v>
      </c>
      <c r="E74" s="894" t="s">
        <v>546</v>
      </c>
      <c r="F74" s="894" t="s">
        <v>546</v>
      </c>
      <c r="G74" s="894" t="s">
        <v>546</v>
      </c>
      <c r="H74" s="894" t="s">
        <v>546</v>
      </c>
      <c r="I74" s="894" t="s">
        <v>546</v>
      </c>
      <c r="J74" s="894" t="s">
        <v>546</v>
      </c>
      <c r="K74" s="894" t="s">
        <v>546</v>
      </c>
      <c r="L74" s="894" t="s">
        <v>546</v>
      </c>
      <c r="M74" s="894" t="s">
        <v>546</v>
      </c>
      <c r="N74" s="894" t="s">
        <v>546</v>
      </c>
      <c r="O74" s="894" t="s">
        <v>546</v>
      </c>
      <c r="P74" s="895" t="s">
        <v>546</v>
      </c>
      <c r="Q74" s="896">
        <v>2405</v>
      </c>
      <c r="R74" s="851"/>
      <c r="S74" s="851"/>
      <c r="T74" s="851"/>
      <c r="U74" s="851"/>
      <c r="V74" s="851">
        <v>2405</v>
      </c>
      <c r="W74" s="851"/>
      <c r="X74" s="851"/>
      <c r="Y74" s="851"/>
      <c r="Z74" s="851"/>
      <c r="AA74" s="851">
        <v>1</v>
      </c>
      <c r="AB74" s="851"/>
      <c r="AC74" s="851"/>
      <c r="AD74" s="851"/>
      <c r="AE74" s="851"/>
      <c r="AF74" s="851">
        <v>1</v>
      </c>
      <c r="AG74" s="851"/>
      <c r="AH74" s="851"/>
      <c r="AI74" s="851"/>
      <c r="AJ74" s="851"/>
      <c r="AK74" s="851" t="s">
        <v>547</v>
      </c>
      <c r="AL74" s="851"/>
      <c r="AM74" s="851"/>
      <c r="AN74" s="851"/>
      <c r="AO74" s="851"/>
      <c r="AP74" s="851" t="s">
        <v>547</v>
      </c>
      <c r="AQ74" s="851"/>
      <c r="AR74" s="851"/>
      <c r="AS74" s="851"/>
      <c r="AT74" s="851"/>
      <c r="AU74" s="851" t="s">
        <v>547</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368</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13197</v>
      </c>
      <c r="AG88" s="862"/>
      <c r="AH88" s="862"/>
      <c r="AI88" s="862"/>
      <c r="AJ88" s="862"/>
      <c r="AK88" s="859"/>
      <c r="AL88" s="859"/>
      <c r="AM88" s="859"/>
      <c r="AN88" s="859"/>
      <c r="AO88" s="859"/>
      <c r="AP88" s="862">
        <v>5851</v>
      </c>
      <c r="AQ88" s="862"/>
      <c r="AR88" s="862"/>
      <c r="AS88" s="862"/>
      <c r="AT88" s="862"/>
      <c r="AU88" s="862">
        <v>188</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288</v>
      </c>
      <c r="AG109" s="915"/>
      <c r="AH109" s="915"/>
      <c r="AI109" s="915"/>
      <c r="AJ109" s="916"/>
      <c r="AK109" s="914" t="s">
        <v>287</v>
      </c>
      <c r="AL109" s="915"/>
      <c r="AM109" s="915"/>
      <c r="AN109" s="915"/>
      <c r="AO109" s="916"/>
      <c r="AP109" s="914" t="s">
        <v>402</v>
      </c>
      <c r="AQ109" s="915"/>
      <c r="AR109" s="915"/>
      <c r="AS109" s="915"/>
      <c r="AT109" s="917"/>
      <c r="AU109" s="934"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288</v>
      </c>
      <c r="BW109" s="915"/>
      <c r="BX109" s="915"/>
      <c r="BY109" s="915"/>
      <c r="BZ109" s="916"/>
      <c r="CA109" s="914" t="s">
        <v>287</v>
      </c>
      <c r="CB109" s="915"/>
      <c r="CC109" s="915"/>
      <c r="CD109" s="915"/>
      <c r="CE109" s="916"/>
      <c r="CF109" s="935" t="s">
        <v>402</v>
      </c>
      <c r="CG109" s="935"/>
      <c r="CH109" s="935"/>
      <c r="CI109" s="935"/>
      <c r="CJ109" s="935"/>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288</v>
      </c>
      <c r="DM109" s="915"/>
      <c r="DN109" s="915"/>
      <c r="DO109" s="915"/>
      <c r="DP109" s="916"/>
      <c r="DQ109" s="914" t="s">
        <v>287</v>
      </c>
      <c r="DR109" s="915"/>
      <c r="DS109" s="915"/>
      <c r="DT109" s="915"/>
      <c r="DU109" s="916"/>
      <c r="DV109" s="914" t="s">
        <v>402</v>
      </c>
      <c r="DW109" s="915"/>
      <c r="DX109" s="915"/>
      <c r="DY109" s="915"/>
      <c r="DZ109" s="917"/>
    </row>
    <row r="110" spans="1:131" s="199" customFormat="1" ht="26.25" customHeight="1" x14ac:dyDescent="0.15">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381475</v>
      </c>
      <c r="AB110" s="922"/>
      <c r="AC110" s="922"/>
      <c r="AD110" s="922"/>
      <c r="AE110" s="923"/>
      <c r="AF110" s="924">
        <v>380858</v>
      </c>
      <c r="AG110" s="922"/>
      <c r="AH110" s="922"/>
      <c r="AI110" s="922"/>
      <c r="AJ110" s="923"/>
      <c r="AK110" s="924">
        <v>371386</v>
      </c>
      <c r="AL110" s="922"/>
      <c r="AM110" s="922"/>
      <c r="AN110" s="922"/>
      <c r="AO110" s="923"/>
      <c r="AP110" s="925">
        <v>15.3</v>
      </c>
      <c r="AQ110" s="926"/>
      <c r="AR110" s="926"/>
      <c r="AS110" s="926"/>
      <c r="AT110" s="927"/>
      <c r="AU110" s="928" t="s">
        <v>61</v>
      </c>
      <c r="AV110" s="929"/>
      <c r="AW110" s="929"/>
      <c r="AX110" s="929"/>
      <c r="AY110" s="929"/>
      <c r="AZ110" s="970" t="s">
        <v>405</v>
      </c>
      <c r="BA110" s="919"/>
      <c r="BB110" s="919"/>
      <c r="BC110" s="919"/>
      <c r="BD110" s="919"/>
      <c r="BE110" s="919"/>
      <c r="BF110" s="919"/>
      <c r="BG110" s="919"/>
      <c r="BH110" s="919"/>
      <c r="BI110" s="919"/>
      <c r="BJ110" s="919"/>
      <c r="BK110" s="919"/>
      <c r="BL110" s="919"/>
      <c r="BM110" s="919"/>
      <c r="BN110" s="919"/>
      <c r="BO110" s="919"/>
      <c r="BP110" s="920"/>
      <c r="BQ110" s="956">
        <v>4118261</v>
      </c>
      <c r="BR110" s="957"/>
      <c r="BS110" s="957"/>
      <c r="BT110" s="957"/>
      <c r="BU110" s="957"/>
      <c r="BV110" s="957">
        <v>4294804</v>
      </c>
      <c r="BW110" s="957"/>
      <c r="BX110" s="957"/>
      <c r="BY110" s="957"/>
      <c r="BZ110" s="957"/>
      <c r="CA110" s="957">
        <v>4322479</v>
      </c>
      <c r="CB110" s="957"/>
      <c r="CC110" s="957"/>
      <c r="CD110" s="957"/>
      <c r="CE110" s="957"/>
      <c r="CF110" s="971">
        <v>177.9</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409</v>
      </c>
      <c r="BA111" s="980"/>
      <c r="BB111" s="980"/>
      <c r="BC111" s="980"/>
      <c r="BD111" s="980"/>
      <c r="BE111" s="980"/>
      <c r="BF111" s="980"/>
      <c r="BG111" s="980"/>
      <c r="BH111" s="980"/>
      <c r="BI111" s="980"/>
      <c r="BJ111" s="980"/>
      <c r="BK111" s="980"/>
      <c r="BL111" s="980"/>
      <c r="BM111" s="980"/>
      <c r="BN111" s="980"/>
      <c r="BO111" s="980"/>
      <c r="BP111" s="981"/>
      <c r="BQ111" s="949">
        <v>35115</v>
      </c>
      <c r="BR111" s="950"/>
      <c r="BS111" s="950"/>
      <c r="BT111" s="950"/>
      <c r="BU111" s="950"/>
      <c r="BV111" s="950">
        <v>84945</v>
      </c>
      <c r="BW111" s="950"/>
      <c r="BX111" s="950"/>
      <c r="BY111" s="950"/>
      <c r="BZ111" s="950"/>
      <c r="CA111" s="950">
        <v>28813</v>
      </c>
      <c r="CB111" s="950"/>
      <c r="CC111" s="950"/>
      <c r="CD111" s="950"/>
      <c r="CE111" s="950"/>
      <c r="CF111" s="944">
        <v>1.2</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413</v>
      </c>
      <c r="BA112" s="980"/>
      <c r="BB112" s="980"/>
      <c r="BC112" s="980"/>
      <c r="BD112" s="980"/>
      <c r="BE112" s="980"/>
      <c r="BF112" s="980"/>
      <c r="BG112" s="980"/>
      <c r="BH112" s="980"/>
      <c r="BI112" s="980"/>
      <c r="BJ112" s="980"/>
      <c r="BK112" s="980"/>
      <c r="BL112" s="980"/>
      <c r="BM112" s="980"/>
      <c r="BN112" s="980"/>
      <c r="BO112" s="980"/>
      <c r="BP112" s="981"/>
      <c r="BQ112" s="949">
        <v>2277043</v>
      </c>
      <c r="BR112" s="950"/>
      <c r="BS112" s="950"/>
      <c r="BT112" s="950"/>
      <c r="BU112" s="950"/>
      <c r="BV112" s="950">
        <v>1958955</v>
      </c>
      <c r="BW112" s="950"/>
      <c r="BX112" s="950"/>
      <c r="BY112" s="950"/>
      <c r="BZ112" s="950"/>
      <c r="CA112" s="950">
        <v>2253755</v>
      </c>
      <c r="CB112" s="950"/>
      <c r="CC112" s="950"/>
      <c r="CD112" s="950"/>
      <c r="CE112" s="950"/>
      <c r="CF112" s="944">
        <v>92.8</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125292</v>
      </c>
      <c r="AB113" s="964"/>
      <c r="AC113" s="964"/>
      <c r="AD113" s="964"/>
      <c r="AE113" s="965"/>
      <c r="AF113" s="966">
        <v>120820</v>
      </c>
      <c r="AG113" s="964"/>
      <c r="AH113" s="964"/>
      <c r="AI113" s="964"/>
      <c r="AJ113" s="965"/>
      <c r="AK113" s="966">
        <v>130604</v>
      </c>
      <c r="AL113" s="964"/>
      <c r="AM113" s="964"/>
      <c r="AN113" s="964"/>
      <c r="AO113" s="965"/>
      <c r="AP113" s="967">
        <v>5.4</v>
      </c>
      <c r="AQ113" s="968"/>
      <c r="AR113" s="968"/>
      <c r="AS113" s="968"/>
      <c r="AT113" s="969"/>
      <c r="AU113" s="930"/>
      <c r="AV113" s="931"/>
      <c r="AW113" s="931"/>
      <c r="AX113" s="931"/>
      <c r="AY113" s="931"/>
      <c r="AZ113" s="979" t="s">
        <v>416</v>
      </c>
      <c r="BA113" s="980"/>
      <c r="BB113" s="980"/>
      <c r="BC113" s="980"/>
      <c r="BD113" s="980"/>
      <c r="BE113" s="980"/>
      <c r="BF113" s="980"/>
      <c r="BG113" s="980"/>
      <c r="BH113" s="980"/>
      <c r="BI113" s="980"/>
      <c r="BJ113" s="980"/>
      <c r="BK113" s="980"/>
      <c r="BL113" s="980"/>
      <c r="BM113" s="980"/>
      <c r="BN113" s="980"/>
      <c r="BO113" s="980"/>
      <c r="BP113" s="981"/>
      <c r="BQ113" s="949">
        <v>108773</v>
      </c>
      <c r="BR113" s="950"/>
      <c r="BS113" s="950"/>
      <c r="BT113" s="950"/>
      <c r="BU113" s="950"/>
      <c r="BV113" s="950">
        <v>108126</v>
      </c>
      <c r="BW113" s="950"/>
      <c r="BX113" s="950"/>
      <c r="BY113" s="950"/>
      <c r="BZ113" s="950"/>
      <c r="CA113" s="950">
        <v>188024</v>
      </c>
      <c r="CB113" s="950"/>
      <c r="CC113" s="950"/>
      <c r="CD113" s="950"/>
      <c r="CE113" s="950"/>
      <c r="CF113" s="944">
        <v>7.7</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20220</v>
      </c>
      <c r="AB114" s="989"/>
      <c r="AC114" s="989"/>
      <c r="AD114" s="989"/>
      <c r="AE114" s="990"/>
      <c r="AF114" s="991">
        <v>17969</v>
      </c>
      <c r="AG114" s="989"/>
      <c r="AH114" s="989"/>
      <c r="AI114" s="989"/>
      <c r="AJ114" s="990"/>
      <c r="AK114" s="991">
        <v>14117</v>
      </c>
      <c r="AL114" s="989"/>
      <c r="AM114" s="989"/>
      <c r="AN114" s="989"/>
      <c r="AO114" s="990"/>
      <c r="AP114" s="992">
        <v>0.6</v>
      </c>
      <c r="AQ114" s="993"/>
      <c r="AR114" s="993"/>
      <c r="AS114" s="993"/>
      <c r="AT114" s="994"/>
      <c r="AU114" s="930"/>
      <c r="AV114" s="931"/>
      <c r="AW114" s="931"/>
      <c r="AX114" s="931"/>
      <c r="AY114" s="931"/>
      <c r="AZ114" s="979" t="s">
        <v>419</v>
      </c>
      <c r="BA114" s="980"/>
      <c r="BB114" s="980"/>
      <c r="BC114" s="980"/>
      <c r="BD114" s="980"/>
      <c r="BE114" s="980"/>
      <c r="BF114" s="980"/>
      <c r="BG114" s="980"/>
      <c r="BH114" s="980"/>
      <c r="BI114" s="980"/>
      <c r="BJ114" s="980"/>
      <c r="BK114" s="980"/>
      <c r="BL114" s="980"/>
      <c r="BM114" s="980"/>
      <c r="BN114" s="980"/>
      <c r="BO114" s="980"/>
      <c r="BP114" s="981"/>
      <c r="BQ114" s="949">
        <v>488074</v>
      </c>
      <c r="BR114" s="950"/>
      <c r="BS114" s="950"/>
      <c r="BT114" s="950"/>
      <c r="BU114" s="950"/>
      <c r="BV114" s="950">
        <v>477215</v>
      </c>
      <c r="BW114" s="950"/>
      <c r="BX114" s="950"/>
      <c r="BY114" s="950"/>
      <c r="BZ114" s="950"/>
      <c r="CA114" s="950">
        <v>532580</v>
      </c>
      <c r="CB114" s="950"/>
      <c r="CC114" s="950"/>
      <c r="CD114" s="950"/>
      <c r="CE114" s="950"/>
      <c r="CF114" s="944">
        <v>21.9</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112</v>
      </c>
      <c r="AB115" s="964"/>
      <c r="AC115" s="964"/>
      <c r="AD115" s="964"/>
      <c r="AE115" s="965"/>
      <c r="AF115" s="966" t="s">
        <v>112</v>
      </c>
      <c r="AG115" s="964"/>
      <c r="AH115" s="964"/>
      <c r="AI115" s="964"/>
      <c r="AJ115" s="965"/>
      <c r="AK115" s="966" t="s">
        <v>112</v>
      </c>
      <c r="AL115" s="964"/>
      <c r="AM115" s="964"/>
      <c r="AN115" s="964"/>
      <c r="AO115" s="965"/>
      <c r="AP115" s="967" t="s">
        <v>112</v>
      </c>
      <c r="AQ115" s="968"/>
      <c r="AR115" s="968"/>
      <c r="AS115" s="968"/>
      <c r="AT115" s="969"/>
      <c r="AU115" s="930"/>
      <c r="AV115" s="931"/>
      <c r="AW115" s="931"/>
      <c r="AX115" s="931"/>
      <c r="AY115" s="931"/>
      <c r="AZ115" s="979" t="s">
        <v>422</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424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425</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35115</v>
      </c>
      <c r="DH116" s="989"/>
      <c r="DI116" s="989"/>
      <c r="DJ116" s="989"/>
      <c r="DK116" s="990"/>
      <c r="DL116" s="991">
        <v>84945</v>
      </c>
      <c r="DM116" s="989"/>
      <c r="DN116" s="989"/>
      <c r="DO116" s="989"/>
      <c r="DP116" s="990"/>
      <c r="DQ116" s="991">
        <v>28813</v>
      </c>
      <c r="DR116" s="989"/>
      <c r="DS116" s="989"/>
      <c r="DT116" s="989"/>
      <c r="DU116" s="990"/>
      <c r="DV116" s="992">
        <v>1.2</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427</v>
      </c>
      <c r="Z117" s="916"/>
      <c r="AA117" s="1006">
        <v>526987</v>
      </c>
      <c r="AB117" s="1007"/>
      <c r="AC117" s="1007"/>
      <c r="AD117" s="1007"/>
      <c r="AE117" s="1008"/>
      <c r="AF117" s="1009">
        <v>519647</v>
      </c>
      <c r="AG117" s="1007"/>
      <c r="AH117" s="1007"/>
      <c r="AI117" s="1007"/>
      <c r="AJ117" s="1008"/>
      <c r="AK117" s="1009">
        <v>516107</v>
      </c>
      <c r="AL117" s="1007"/>
      <c r="AM117" s="1007"/>
      <c r="AN117" s="1007"/>
      <c r="AO117" s="1008"/>
      <c r="AP117" s="1010"/>
      <c r="AQ117" s="1011"/>
      <c r="AR117" s="1011"/>
      <c r="AS117" s="1011"/>
      <c r="AT117" s="1012"/>
      <c r="AU117" s="930"/>
      <c r="AV117" s="931"/>
      <c r="AW117" s="931"/>
      <c r="AX117" s="931"/>
      <c r="AY117" s="931"/>
      <c r="AZ117" s="997" t="s">
        <v>428</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288</v>
      </c>
      <c r="AG118" s="915"/>
      <c r="AH118" s="915"/>
      <c r="AI118" s="915"/>
      <c r="AJ118" s="916"/>
      <c r="AK118" s="914" t="s">
        <v>287</v>
      </c>
      <c r="AL118" s="915"/>
      <c r="AM118" s="915"/>
      <c r="AN118" s="915"/>
      <c r="AO118" s="916"/>
      <c r="AP118" s="1001" t="s">
        <v>402</v>
      </c>
      <c r="AQ118" s="1002"/>
      <c r="AR118" s="1002"/>
      <c r="AS118" s="1002"/>
      <c r="AT118" s="1003"/>
      <c r="AU118" s="930"/>
      <c r="AV118" s="931"/>
      <c r="AW118" s="931"/>
      <c r="AX118" s="931"/>
      <c r="AY118" s="931"/>
      <c r="AZ118" s="1004" t="s">
        <v>430</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432</v>
      </c>
      <c r="BP119" s="1036"/>
      <c r="BQ119" s="1027">
        <v>7027266</v>
      </c>
      <c r="BR119" s="1028"/>
      <c r="BS119" s="1028"/>
      <c r="BT119" s="1028"/>
      <c r="BU119" s="1028"/>
      <c r="BV119" s="1028">
        <v>6924045</v>
      </c>
      <c r="BW119" s="1028"/>
      <c r="BX119" s="1028"/>
      <c r="BY119" s="1028"/>
      <c r="BZ119" s="1028"/>
      <c r="CA119" s="1028">
        <v>7325651</v>
      </c>
      <c r="CB119" s="1028"/>
      <c r="CC119" s="1028"/>
      <c r="CD119" s="1028"/>
      <c r="CE119" s="1028"/>
      <c r="CF119" s="1029"/>
      <c r="CG119" s="1030"/>
      <c r="CH119" s="1030"/>
      <c r="CI119" s="1030"/>
      <c r="CJ119" s="1031"/>
      <c r="CK119" s="977"/>
      <c r="CL119" s="978"/>
      <c r="CM119" s="1032" t="s">
        <v>433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x14ac:dyDescent="0.15">
      <c r="A120" s="1089"/>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434</v>
      </c>
      <c r="AV120" s="1020"/>
      <c r="AW120" s="1020"/>
      <c r="AX120" s="1020"/>
      <c r="AY120" s="1021"/>
      <c r="AZ120" s="970" t="s">
        <v>435</v>
      </c>
      <c r="BA120" s="919"/>
      <c r="BB120" s="919"/>
      <c r="BC120" s="919"/>
      <c r="BD120" s="919"/>
      <c r="BE120" s="919"/>
      <c r="BF120" s="919"/>
      <c r="BG120" s="919"/>
      <c r="BH120" s="919"/>
      <c r="BI120" s="919"/>
      <c r="BJ120" s="919"/>
      <c r="BK120" s="919"/>
      <c r="BL120" s="919"/>
      <c r="BM120" s="919"/>
      <c r="BN120" s="919"/>
      <c r="BO120" s="919"/>
      <c r="BP120" s="920"/>
      <c r="BQ120" s="956">
        <v>2565051</v>
      </c>
      <c r="BR120" s="957"/>
      <c r="BS120" s="957"/>
      <c r="BT120" s="957"/>
      <c r="BU120" s="957"/>
      <c r="BV120" s="957">
        <v>2564741</v>
      </c>
      <c r="BW120" s="957"/>
      <c r="BX120" s="957"/>
      <c r="BY120" s="957"/>
      <c r="BZ120" s="957"/>
      <c r="CA120" s="957">
        <v>2446278</v>
      </c>
      <c r="CB120" s="957"/>
      <c r="CC120" s="957"/>
      <c r="CD120" s="957"/>
      <c r="CE120" s="957"/>
      <c r="CF120" s="971">
        <v>100.7</v>
      </c>
      <c r="CG120" s="972"/>
      <c r="CH120" s="972"/>
      <c r="CI120" s="972"/>
      <c r="CJ120" s="972"/>
      <c r="CK120" s="1037" t="s">
        <v>436</v>
      </c>
      <c r="CL120" s="1038"/>
      <c r="CM120" s="1038"/>
      <c r="CN120" s="1038"/>
      <c r="CO120" s="1039"/>
      <c r="CP120" s="1045" t="s">
        <v>385</v>
      </c>
      <c r="CQ120" s="1046"/>
      <c r="CR120" s="1046"/>
      <c r="CS120" s="1046"/>
      <c r="CT120" s="1046"/>
      <c r="CU120" s="1046"/>
      <c r="CV120" s="1046"/>
      <c r="CW120" s="1046"/>
      <c r="CX120" s="1046"/>
      <c r="CY120" s="1046"/>
      <c r="CZ120" s="1046"/>
      <c r="DA120" s="1046"/>
      <c r="DB120" s="1046"/>
      <c r="DC120" s="1046"/>
      <c r="DD120" s="1046"/>
      <c r="DE120" s="1046"/>
      <c r="DF120" s="1047"/>
      <c r="DG120" s="956">
        <v>1990197</v>
      </c>
      <c r="DH120" s="957"/>
      <c r="DI120" s="957"/>
      <c r="DJ120" s="957"/>
      <c r="DK120" s="957"/>
      <c r="DL120" s="957">
        <v>1899026</v>
      </c>
      <c r="DM120" s="957"/>
      <c r="DN120" s="957"/>
      <c r="DO120" s="957"/>
      <c r="DP120" s="957"/>
      <c r="DQ120" s="957">
        <v>2158465</v>
      </c>
      <c r="DR120" s="957"/>
      <c r="DS120" s="957"/>
      <c r="DT120" s="957"/>
      <c r="DU120" s="957"/>
      <c r="DV120" s="958">
        <v>88.8</v>
      </c>
      <c r="DW120" s="958"/>
      <c r="DX120" s="958"/>
      <c r="DY120" s="958"/>
      <c r="DZ120" s="959"/>
    </row>
    <row r="121" spans="1:130" s="199" customFormat="1" ht="26.25" customHeight="1" x14ac:dyDescent="0.15">
      <c r="A121" s="1089"/>
      <c r="B121" s="976"/>
      <c r="C121" s="997" t="s">
        <v>437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438</v>
      </c>
      <c r="BA121" s="980"/>
      <c r="BB121" s="980"/>
      <c r="BC121" s="980"/>
      <c r="BD121" s="980"/>
      <c r="BE121" s="980"/>
      <c r="BF121" s="980"/>
      <c r="BG121" s="980"/>
      <c r="BH121" s="980"/>
      <c r="BI121" s="980"/>
      <c r="BJ121" s="980"/>
      <c r="BK121" s="980"/>
      <c r="BL121" s="980"/>
      <c r="BM121" s="980"/>
      <c r="BN121" s="980"/>
      <c r="BO121" s="980"/>
      <c r="BP121" s="981"/>
      <c r="BQ121" s="949">
        <v>166094</v>
      </c>
      <c r="BR121" s="950"/>
      <c r="BS121" s="950"/>
      <c r="BT121" s="950"/>
      <c r="BU121" s="950"/>
      <c r="BV121" s="950">
        <v>129186</v>
      </c>
      <c r="BW121" s="950"/>
      <c r="BX121" s="950"/>
      <c r="BY121" s="950"/>
      <c r="BZ121" s="950"/>
      <c r="CA121" s="950">
        <v>98703</v>
      </c>
      <c r="CB121" s="950"/>
      <c r="CC121" s="950"/>
      <c r="CD121" s="950"/>
      <c r="CE121" s="950"/>
      <c r="CF121" s="944">
        <v>4.0999999999999996</v>
      </c>
      <c r="CG121" s="945"/>
      <c r="CH121" s="945"/>
      <c r="CI121" s="945"/>
      <c r="CJ121" s="945"/>
      <c r="CK121" s="1040"/>
      <c r="CL121" s="1041"/>
      <c r="CM121" s="1041"/>
      <c r="CN121" s="1041"/>
      <c r="CO121" s="1042"/>
      <c r="CP121" s="1050" t="s">
        <v>383</v>
      </c>
      <c r="CQ121" s="1051"/>
      <c r="CR121" s="1051"/>
      <c r="CS121" s="1051"/>
      <c r="CT121" s="1051"/>
      <c r="CU121" s="1051"/>
      <c r="CV121" s="1051"/>
      <c r="CW121" s="1051"/>
      <c r="CX121" s="1051"/>
      <c r="CY121" s="1051"/>
      <c r="CZ121" s="1051"/>
      <c r="DA121" s="1051"/>
      <c r="DB121" s="1051"/>
      <c r="DC121" s="1051"/>
      <c r="DD121" s="1051"/>
      <c r="DE121" s="1051"/>
      <c r="DF121" s="1052"/>
      <c r="DG121" s="949">
        <v>17225</v>
      </c>
      <c r="DH121" s="950"/>
      <c r="DI121" s="950"/>
      <c r="DJ121" s="950"/>
      <c r="DK121" s="950"/>
      <c r="DL121" s="950">
        <v>59929</v>
      </c>
      <c r="DM121" s="950"/>
      <c r="DN121" s="950"/>
      <c r="DO121" s="950"/>
      <c r="DP121" s="950"/>
      <c r="DQ121" s="950">
        <v>95290</v>
      </c>
      <c r="DR121" s="950"/>
      <c r="DS121" s="950"/>
      <c r="DT121" s="950"/>
      <c r="DU121" s="950"/>
      <c r="DV121" s="951">
        <v>3.9</v>
      </c>
      <c r="DW121" s="951"/>
      <c r="DX121" s="951"/>
      <c r="DY121" s="951"/>
      <c r="DZ121" s="952"/>
    </row>
    <row r="122" spans="1:130" s="199" customFormat="1" ht="26.25" customHeight="1" x14ac:dyDescent="0.15">
      <c r="A122" s="1089"/>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439</v>
      </c>
      <c r="BA122" s="995"/>
      <c r="BB122" s="995"/>
      <c r="BC122" s="995"/>
      <c r="BD122" s="995"/>
      <c r="BE122" s="995"/>
      <c r="BF122" s="995"/>
      <c r="BG122" s="995"/>
      <c r="BH122" s="995"/>
      <c r="BI122" s="995"/>
      <c r="BJ122" s="995"/>
      <c r="BK122" s="995"/>
      <c r="BL122" s="995"/>
      <c r="BM122" s="995"/>
      <c r="BN122" s="995"/>
      <c r="BO122" s="995"/>
      <c r="BP122" s="996"/>
      <c r="BQ122" s="1027">
        <v>5066665</v>
      </c>
      <c r="BR122" s="1028"/>
      <c r="BS122" s="1028"/>
      <c r="BT122" s="1028"/>
      <c r="BU122" s="1028"/>
      <c r="BV122" s="1028">
        <v>5047419</v>
      </c>
      <c r="BW122" s="1028"/>
      <c r="BX122" s="1028"/>
      <c r="BY122" s="1028"/>
      <c r="BZ122" s="1028"/>
      <c r="CA122" s="1028">
        <v>5034600</v>
      </c>
      <c r="CB122" s="1028"/>
      <c r="CC122" s="1028"/>
      <c r="CD122" s="1028"/>
      <c r="CE122" s="1028"/>
      <c r="CF122" s="1048">
        <v>207.2</v>
      </c>
      <c r="CG122" s="1049"/>
      <c r="CH122" s="1049"/>
      <c r="CI122" s="1049"/>
      <c r="CJ122" s="1049"/>
      <c r="CK122" s="1040"/>
      <c r="CL122" s="1041"/>
      <c r="CM122" s="1041"/>
      <c r="CN122" s="1041"/>
      <c r="CO122" s="1042"/>
      <c r="CP122" s="1050"/>
      <c r="CQ122" s="1051"/>
      <c r="CR122" s="1051"/>
      <c r="CS122" s="1051"/>
      <c r="CT122" s="1051"/>
      <c r="CU122" s="1051"/>
      <c r="CV122" s="1051"/>
      <c r="CW122" s="1051"/>
      <c r="CX122" s="1051"/>
      <c r="CY122" s="1051"/>
      <c r="CZ122" s="1051"/>
      <c r="DA122" s="1051"/>
      <c r="DB122" s="1051"/>
      <c r="DC122" s="1051"/>
      <c r="DD122" s="1051"/>
      <c r="DE122" s="1051"/>
      <c r="DF122" s="1052"/>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9" customFormat="1" ht="26.25" customHeight="1" x14ac:dyDescent="0.15">
      <c r="A123" s="1089"/>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440</v>
      </c>
      <c r="BP123" s="1036"/>
      <c r="BQ123" s="1095">
        <v>7797810</v>
      </c>
      <c r="BR123" s="1096"/>
      <c r="BS123" s="1096"/>
      <c r="BT123" s="1096"/>
      <c r="BU123" s="1096"/>
      <c r="BV123" s="1096">
        <v>7741346</v>
      </c>
      <c r="BW123" s="1096"/>
      <c r="BX123" s="1096"/>
      <c r="BY123" s="1096"/>
      <c r="BZ123" s="1096"/>
      <c r="CA123" s="1096">
        <v>7579581</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x14ac:dyDescent="0.2">
      <c r="A124" s="1089"/>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112</v>
      </c>
      <c r="BR124" s="1058"/>
      <c r="BS124" s="1058"/>
      <c r="BT124" s="1058"/>
      <c r="BU124" s="1058"/>
      <c r="BV124" s="1058" t="s">
        <v>112</v>
      </c>
      <c r="BW124" s="1058"/>
      <c r="BX124" s="1058"/>
      <c r="BY124" s="1058"/>
      <c r="BZ124" s="1058"/>
      <c r="CA124" s="1058" t="s">
        <v>112</v>
      </c>
      <c r="CB124" s="1058"/>
      <c r="CC124" s="1058"/>
      <c r="CD124" s="1058"/>
      <c r="CE124" s="1058"/>
      <c r="CF124" s="1059"/>
      <c r="CG124" s="1060"/>
      <c r="CH124" s="1060"/>
      <c r="CI124" s="1060"/>
      <c r="CJ124" s="1061"/>
      <c r="CK124" s="1043"/>
      <c r="CL124" s="1043"/>
      <c r="CM124" s="1043"/>
      <c r="CN124" s="1043"/>
      <c r="CO124" s="1044"/>
      <c r="CP124" s="1050" t="s">
        <v>442</v>
      </c>
      <c r="CQ124" s="1051"/>
      <c r="CR124" s="1051"/>
      <c r="CS124" s="1051"/>
      <c r="CT124" s="1051"/>
      <c r="CU124" s="1051"/>
      <c r="CV124" s="1051"/>
      <c r="CW124" s="1051"/>
      <c r="CX124" s="1051"/>
      <c r="CY124" s="1051"/>
      <c r="CZ124" s="1051"/>
      <c r="DA124" s="1051"/>
      <c r="DB124" s="1051"/>
      <c r="DC124" s="1051"/>
      <c r="DD124" s="1051"/>
      <c r="DE124" s="1051"/>
      <c r="DF124" s="1052"/>
      <c r="DG124" s="1035">
        <v>269621</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443</v>
      </c>
      <c r="CL125" s="1038"/>
      <c r="CM125" s="1038"/>
      <c r="CN125" s="1038"/>
      <c r="CO125" s="1039"/>
      <c r="CP125" s="970" t="s">
        <v>444</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445</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446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447</v>
      </c>
      <c r="AY127" s="1063"/>
      <c r="AZ127" s="1063"/>
      <c r="BA127" s="1063"/>
      <c r="BB127" s="1063"/>
      <c r="BC127" s="1063"/>
      <c r="BD127" s="1063"/>
      <c r="BE127" s="1064"/>
      <c r="BF127" s="1065" t="s">
        <v>448</v>
      </c>
      <c r="BG127" s="1063"/>
      <c r="BH127" s="1063"/>
      <c r="BI127" s="1063"/>
      <c r="BJ127" s="1063"/>
      <c r="BK127" s="1063"/>
      <c r="BL127" s="1064"/>
      <c r="BM127" s="1065" t="s">
        <v>449</v>
      </c>
      <c r="BN127" s="1063"/>
      <c r="BO127" s="1063"/>
      <c r="BP127" s="1063"/>
      <c r="BQ127" s="1063"/>
      <c r="BR127" s="1063"/>
      <c r="BS127" s="1064"/>
      <c r="BT127" s="1065" t="s">
        <v>450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451</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452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453</v>
      </c>
      <c r="X128" s="1075"/>
      <c r="Y128" s="1075"/>
      <c r="Z128" s="1076"/>
      <c r="AA128" s="1077">
        <v>6610</v>
      </c>
      <c r="AB128" s="1078"/>
      <c r="AC128" s="1078"/>
      <c r="AD128" s="1078"/>
      <c r="AE128" s="1079"/>
      <c r="AF128" s="1080">
        <v>6745</v>
      </c>
      <c r="AG128" s="1078"/>
      <c r="AH128" s="1078"/>
      <c r="AI128" s="1078"/>
      <c r="AJ128" s="1079"/>
      <c r="AK128" s="1080">
        <v>6884</v>
      </c>
      <c r="AL128" s="1078"/>
      <c r="AM128" s="1078"/>
      <c r="AN128" s="1078"/>
      <c r="AO128" s="1079"/>
      <c r="AP128" s="1081"/>
      <c r="AQ128" s="1082"/>
      <c r="AR128" s="1082"/>
      <c r="AS128" s="1082"/>
      <c r="AT128" s="1083"/>
      <c r="AU128" s="235"/>
      <c r="AV128" s="235"/>
      <c r="AW128" s="235"/>
      <c r="AX128" s="918" t="s">
        <v>454</v>
      </c>
      <c r="AY128" s="919"/>
      <c r="AZ128" s="919"/>
      <c r="BA128" s="919"/>
      <c r="BB128" s="919"/>
      <c r="BC128" s="919"/>
      <c r="BD128" s="919"/>
      <c r="BE128" s="920"/>
      <c r="BF128" s="1084" t="s">
        <v>112</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455</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456</v>
      </c>
      <c r="X129" s="1104"/>
      <c r="Y129" s="1104"/>
      <c r="Z129" s="1105"/>
      <c r="AA129" s="988">
        <v>2744855</v>
      </c>
      <c r="AB129" s="989"/>
      <c r="AC129" s="989"/>
      <c r="AD129" s="989"/>
      <c r="AE129" s="990"/>
      <c r="AF129" s="991">
        <v>2843404</v>
      </c>
      <c r="AG129" s="989"/>
      <c r="AH129" s="989"/>
      <c r="AI129" s="989"/>
      <c r="AJ129" s="990"/>
      <c r="AK129" s="991">
        <v>2830569</v>
      </c>
      <c r="AL129" s="989"/>
      <c r="AM129" s="989"/>
      <c r="AN129" s="989"/>
      <c r="AO129" s="990"/>
      <c r="AP129" s="1106"/>
      <c r="AQ129" s="1107"/>
      <c r="AR129" s="1107"/>
      <c r="AS129" s="1107"/>
      <c r="AT129" s="1108"/>
      <c r="AU129" s="237"/>
      <c r="AV129" s="237"/>
      <c r="AW129" s="237"/>
      <c r="AX129" s="1097" t="s">
        <v>457</v>
      </c>
      <c r="AY129" s="980"/>
      <c r="AZ129" s="980"/>
      <c r="BA129" s="980"/>
      <c r="BB129" s="980"/>
      <c r="BC129" s="980"/>
      <c r="BD129" s="980"/>
      <c r="BE129" s="981"/>
      <c r="BF129" s="1098" t="s">
        <v>112</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459</v>
      </c>
      <c r="X130" s="1104"/>
      <c r="Y130" s="1104"/>
      <c r="Z130" s="1105"/>
      <c r="AA130" s="988">
        <v>385310</v>
      </c>
      <c r="AB130" s="989"/>
      <c r="AC130" s="989"/>
      <c r="AD130" s="989"/>
      <c r="AE130" s="990"/>
      <c r="AF130" s="991">
        <v>387794</v>
      </c>
      <c r="AG130" s="989"/>
      <c r="AH130" s="989"/>
      <c r="AI130" s="989"/>
      <c r="AJ130" s="990"/>
      <c r="AK130" s="991">
        <v>400791</v>
      </c>
      <c r="AL130" s="989"/>
      <c r="AM130" s="989"/>
      <c r="AN130" s="989"/>
      <c r="AO130" s="990"/>
      <c r="AP130" s="1106"/>
      <c r="AQ130" s="1107"/>
      <c r="AR130" s="1107"/>
      <c r="AS130" s="1107"/>
      <c r="AT130" s="1108"/>
      <c r="AU130" s="237"/>
      <c r="AV130" s="237"/>
      <c r="AW130" s="237"/>
      <c r="AX130" s="1097" t="s">
        <v>460</v>
      </c>
      <c r="AY130" s="980"/>
      <c r="AZ130" s="980"/>
      <c r="BA130" s="980"/>
      <c r="BB130" s="980"/>
      <c r="BC130" s="980"/>
      <c r="BD130" s="980"/>
      <c r="BE130" s="981"/>
      <c r="BF130" s="1134">
        <v>5</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461</v>
      </c>
      <c r="X131" s="1142"/>
      <c r="Y131" s="1142"/>
      <c r="Z131" s="1143"/>
      <c r="AA131" s="1035">
        <v>2359545</v>
      </c>
      <c r="AB131" s="1014"/>
      <c r="AC131" s="1014"/>
      <c r="AD131" s="1014"/>
      <c r="AE131" s="1015"/>
      <c r="AF131" s="1013">
        <v>2455610</v>
      </c>
      <c r="AG131" s="1014"/>
      <c r="AH131" s="1014"/>
      <c r="AI131" s="1014"/>
      <c r="AJ131" s="1015"/>
      <c r="AK131" s="1013">
        <v>2429778</v>
      </c>
      <c r="AL131" s="1014"/>
      <c r="AM131" s="1014"/>
      <c r="AN131" s="1014"/>
      <c r="AO131" s="1015"/>
      <c r="AP131" s="1144"/>
      <c r="AQ131" s="1145"/>
      <c r="AR131" s="1145"/>
      <c r="AS131" s="1145"/>
      <c r="AT131" s="1146"/>
      <c r="AU131" s="237"/>
      <c r="AV131" s="237"/>
      <c r="AW131" s="237"/>
      <c r="AX131" s="1116" t="s">
        <v>462</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464</v>
      </c>
      <c r="W132" s="1127"/>
      <c r="X132" s="1127"/>
      <c r="Y132" s="1127"/>
      <c r="Z132" s="1128"/>
      <c r="AA132" s="1129">
        <v>5.7242815880000002</v>
      </c>
      <c r="AB132" s="1130"/>
      <c r="AC132" s="1130"/>
      <c r="AD132" s="1130"/>
      <c r="AE132" s="1131"/>
      <c r="AF132" s="1132">
        <v>5.0947829660000004</v>
      </c>
      <c r="AG132" s="1130"/>
      <c r="AH132" s="1130"/>
      <c r="AI132" s="1130"/>
      <c r="AJ132" s="1131"/>
      <c r="AK132" s="1132">
        <v>4.4626299190000003</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465</v>
      </c>
      <c r="W133" s="1110"/>
      <c r="X133" s="1110"/>
      <c r="Y133" s="1110"/>
      <c r="Z133" s="1111"/>
      <c r="AA133" s="1112">
        <v>7.3</v>
      </c>
      <c r="AB133" s="1113"/>
      <c r="AC133" s="1113"/>
      <c r="AD133" s="1113"/>
      <c r="AE133" s="1114"/>
      <c r="AF133" s="1112">
        <v>6</v>
      </c>
      <c r="AG133" s="1113"/>
      <c r="AH133" s="1113"/>
      <c r="AI133" s="1113"/>
      <c r="AJ133" s="1114"/>
      <c r="AK133" s="1112">
        <v>5</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4"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0" t="s">
        <v>468</v>
      </c>
      <c r="L7" s="256"/>
      <c r="M7" s="257" t="s">
        <v>469</v>
      </c>
      <c r="N7" s="258"/>
    </row>
    <row r="8" spans="1:16" x14ac:dyDescent="0.15">
      <c r="A8" s="250"/>
      <c r="B8" s="246"/>
      <c r="C8" s="246"/>
      <c r="D8" s="246"/>
      <c r="E8" s="246"/>
      <c r="F8" s="246"/>
      <c r="G8" s="259"/>
      <c r="H8" s="260"/>
      <c r="I8" s="260"/>
      <c r="J8" s="261"/>
      <c r="K8" s="1151"/>
      <c r="L8" s="262" t="s">
        <v>470</v>
      </c>
      <c r="M8" s="263" t="s">
        <v>471</v>
      </c>
      <c r="N8" s="264" t="s">
        <v>472</v>
      </c>
    </row>
    <row r="9" spans="1:16" x14ac:dyDescent="0.15">
      <c r="A9" s="250"/>
      <c r="B9" s="246"/>
      <c r="C9" s="246"/>
      <c r="D9" s="246"/>
      <c r="E9" s="246"/>
      <c r="F9" s="246"/>
      <c r="G9" s="1152" t="s">
        <v>473</v>
      </c>
      <c r="H9" s="1153"/>
      <c r="I9" s="1153"/>
      <c r="J9" s="1154"/>
      <c r="K9" s="265">
        <v>992507</v>
      </c>
      <c r="L9" s="266">
        <v>104365</v>
      </c>
      <c r="M9" s="267">
        <v>107954</v>
      </c>
      <c r="N9" s="268">
        <v>-3.3</v>
      </c>
    </row>
    <row r="10" spans="1:16" x14ac:dyDescent="0.15">
      <c r="A10" s="250"/>
      <c r="B10" s="246"/>
      <c r="C10" s="246"/>
      <c r="D10" s="246"/>
      <c r="E10" s="246"/>
      <c r="F10" s="246"/>
      <c r="G10" s="1152" t="s">
        <v>474</v>
      </c>
      <c r="H10" s="1153"/>
      <c r="I10" s="1153"/>
      <c r="J10" s="1154"/>
      <c r="K10" s="269">
        <v>70109</v>
      </c>
      <c r="L10" s="270">
        <v>7372</v>
      </c>
      <c r="M10" s="271">
        <v>12579</v>
      </c>
      <c r="N10" s="272">
        <v>-41.4</v>
      </c>
    </row>
    <row r="11" spans="1:16" ht="13.5" customHeight="1" x14ac:dyDescent="0.15">
      <c r="A11" s="250"/>
      <c r="B11" s="246"/>
      <c r="C11" s="246"/>
      <c r="D11" s="246"/>
      <c r="E11" s="246"/>
      <c r="F11" s="246"/>
      <c r="G11" s="1152" t="s">
        <v>475</v>
      </c>
      <c r="H11" s="1153"/>
      <c r="I11" s="1153"/>
      <c r="J11" s="1154"/>
      <c r="K11" s="269">
        <v>24436</v>
      </c>
      <c r="L11" s="270">
        <v>2570</v>
      </c>
      <c r="M11" s="271">
        <v>13215</v>
      </c>
      <c r="N11" s="272">
        <v>-80.599999999999994</v>
      </c>
    </row>
    <row r="12" spans="1:16" ht="13.5" customHeight="1" x14ac:dyDescent="0.15">
      <c r="A12" s="250"/>
      <c r="B12" s="246"/>
      <c r="C12" s="246"/>
      <c r="D12" s="246"/>
      <c r="E12" s="246"/>
      <c r="F12" s="246"/>
      <c r="G12" s="1152" t="s">
        <v>476</v>
      </c>
      <c r="H12" s="1153"/>
      <c r="I12" s="1153"/>
      <c r="J12" s="1154"/>
      <c r="K12" s="269" t="s">
        <v>477</v>
      </c>
      <c r="L12" s="270" t="s">
        <v>477</v>
      </c>
      <c r="M12" s="271">
        <v>1280</v>
      </c>
      <c r="N12" s="272" t="s">
        <v>477</v>
      </c>
    </row>
    <row r="13" spans="1:16" ht="13.5" customHeight="1" x14ac:dyDescent="0.15">
      <c r="A13" s="250"/>
      <c r="B13" s="246"/>
      <c r="C13" s="246"/>
      <c r="D13" s="246"/>
      <c r="E13" s="246"/>
      <c r="F13" s="246"/>
      <c r="G13" s="1152" t="s">
        <v>478</v>
      </c>
      <c r="H13" s="1153"/>
      <c r="I13" s="1153"/>
      <c r="J13" s="1154"/>
      <c r="K13" s="269" t="s">
        <v>477</v>
      </c>
      <c r="L13" s="270" t="s">
        <v>477</v>
      </c>
      <c r="M13" s="271" t="s">
        <v>477</v>
      </c>
      <c r="N13" s="272" t="s">
        <v>477</v>
      </c>
    </row>
    <row r="14" spans="1:16" ht="13.5" customHeight="1" x14ac:dyDescent="0.15">
      <c r="A14" s="250"/>
      <c r="B14" s="246"/>
      <c r="C14" s="246"/>
      <c r="D14" s="246"/>
      <c r="E14" s="246"/>
      <c r="F14" s="246"/>
      <c r="G14" s="1152" t="s">
        <v>479</v>
      </c>
      <c r="H14" s="1153"/>
      <c r="I14" s="1153"/>
      <c r="J14" s="1154"/>
      <c r="K14" s="269">
        <v>89223</v>
      </c>
      <c r="L14" s="270">
        <v>9382</v>
      </c>
      <c r="M14" s="271">
        <v>5658</v>
      </c>
      <c r="N14" s="272">
        <v>65.8</v>
      </c>
    </row>
    <row r="15" spans="1:16" ht="13.5" customHeight="1" x14ac:dyDescent="0.15">
      <c r="A15" s="250"/>
      <c r="B15" s="246"/>
      <c r="C15" s="246"/>
      <c r="D15" s="246"/>
      <c r="E15" s="246"/>
      <c r="F15" s="246"/>
      <c r="G15" s="1152" t="s">
        <v>480</v>
      </c>
      <c r="H15" s="1153"/>
      <c r="I15" s="1153"/>
      <c r="J15" s="1154"/>
      <c r="K15" s="269">
        <v>12853</v>
      </c>
      <c r="L15" s="270">
        <v>1352</v>
      </c>
      <c r="M15" s="271">
        <v>2915</v>
      </c>
      <c r="N15" s="272">
        <v>-53.6</v>
      </c>
    </row>
    <row r="16" spans="1:16" x14ac:dyDescent="0.15">
      <c r="A16" s="250"/>
      <c r="B16" s="246"/>
      <c r="C16" s="246"/>
      <c r="D16" s="246"/>
      <c r="E16" s="246"/>
      <c r="F16" s="246"/>
      <c r="G16" s="1155" t="s">
        <v>481</v>
      </c>
      <c r="H16" s="1156"/>
      <c r="I16" s="1156"/>
      <c r="J16" s="1157"/>
      <c r="K16" s="270">
        <v>-66942</v>
      </c>
      <c r="L16" s="270">
        <v>-7039</v>
      </c>
      <c r="M16" s="271">
        <v>-10925</v>
      </c>
      <c r="N16" s="272">
        <v>-35.6</v>
      </c>
    </row>
    <row r="17" spans="1:16" x14ac:dyDescent="0.15">
      <c r="A17" s="250"/>
      <c r="B17" s="246"/>
      <c r="C17" s="246"/>
      <c r="D17" s="246"/>
      <c r="E17" s="246"/>
      <c r="F17" s="246"/>
      <c r="G17" s="1155" t="s">
        <v>171</v>
      </c>
      <c r="H17" s="1156"/>
      <c r="I17" s="1156"/>
      <c r="J17" s="1157"/>
      <c r="K17" s="270">
        <v>1122186</v>
      </c>
      <c r="L17" s="270">
        <v>118001</v>
      </c>
      <c r="M17" s="271">
        <v>132676</v>
      </c>
      <c r="N17" s="272">
        <v>-11.1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47" t="s">
        <v>486</v>
      </c>
      <c r="H21" s="1148"/>
      <c r="I21" s="1148"/>
      <c r="J21" s="1149"/>
      <c r="K21" s="282">
        <v>11.67</v>
      </c>
      <c r="L21" s="283">
        <v>12.61</v>
      </c>
      <c r="M21" s="284">
        <v>-0.94</v>
      </c>
      <c r="N21" s="251"/>
      <c r="O21" s="285"/>
      <c r="P21" s="281"/>
    </row>
    <row r="22" spans="1:16" s="286" customFormat="1" x14ac:dyDescent="0.15">
      <c r="A22" s="281"/>
      <c r="B22" s="251"/>
      <c r="C22" s="251"/>
      <c r="D22" s="251"/>
      <c r="E22" s="251"/>
      <c r="F22" s="251"/>
      <c r="G22" s="1147" t="s">
        <v>487</v>
      </c>
      <c r="H22" s="1148"/>
      <c r="I22" s="1148"/>
      <c r="J22" s="1149"/>
      <c r="K22" s="287">
        <v>98.3</v>
      </c>
      <c r="L22" s="288">
        <v>96.2</v>
      </c>
      <c r="M22" s="289">
        <v>2.1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0" t="s">
        <v>468</v>
      </c>
      <c r="L30" s="256"/>
      <c r="M30" s="257" t="s">
        <v>469</v>
      </c>
      <c r="N30" s="258"/>
    </row>
    <row r="31" spans="1:16" x14ac:dyDescent="0.15">
      <c r="A31" s="250"/>
      <c r="B31" s="246"/>
      <c r="C31" s="246"/>
      <c r="D31" s="246"/>
      <c r="E31" s="246"/>
      <c r="F31" s="246"/>
      <c r="G31" s="259"/>
      <c r="H31" s="260"/>
      <c r="I31" s="260"/>
      <c r="J31" s="261"/>
      <c r="K31" s="1151"/>
      <c r="L31" s="262" t="s">
        <v>470</v>
      </c>
      <c r="M31" s="263" t="s">
        <v>471</v>
      </c>
      <c r="N31" s="264" t="s">
        <v>472</v>
      </c>
    </row>
    <row r="32" spans="1:16" ht="27" customHeight="1" x14ac:dyDescent="0.15">
      <c r="A32" s="250"/>
      <c r="B32" s="246"/>
      <c r="C32" s="246"/>
      <c r="D32" s="246"/>
      <c r="E32" s="246"/>
      <c r="F32" s="246"/>
      <c r="G32" s="1163" t="s">
        <v>491</v>
      </c>
      <c r="H32" s="1164"/>
      <c r="I32" s="1164"/>
      <c r="J32" s="1165"/>
      <c r="K32" s="296">
        <v>371386</v>
      </c>
      <c r="L32" s="296">
        <v>39052</v>
      </c>
      <c r="M32" s="297">
        <v>67314</v>
      </c>
      <c r="N32" s="298">
        <v>-42</v>
      </c>
    </row>
    <row r="33" spans="1:16" ht="13.5" customHeight="1" x14ac:dyDescent="0.15">
      <c r="A33" s="250"/>
      <c r="B33" s="246"/>
      <c r="C33" s="246"/>
      <c r="D33" s="246"/>
      <c r="E33" s="246"/>
      <c r="F33" s="246"/>
      <c r="G33" s="1163" t="s">
        <v>492</v>
      </c>
      <c r="H33" s="1164"/>
      <c r="I33" s="1164"/>
      <c r="J33" s="1165"/>
      <c r="K33" s="296" t="s">
        <v>477</v>
      </c>
      <c r="L33" s="296" t="s">
        <v>477</v>
      </c>
      <c r="M33" s="297" t="s">
        <v>477</v>
      </c>
      <c r="N33" s="298" t="s">
        <v>477</v>
      </c>
    </row>
    <row r="34" spans="1:16" ht="27" customHeight="1" x14ac:dyDescent="0.15">
      <c r="A34" s="250"/>
      <c r="B34" s="246"/>
      <c r="C34" s="246"/>
      <c r="D34" s="246"/>
      <c r="E34" s="246"/>
      <c r="F34" s="246"/>
      <c r="G34" s="1163" t="s">
        <v>493</v>
      </c>
      <c r="H34" s="1164"/>
      <c r="I34" s="1164"/>
      <c r="J34" s="1165"/>
      <c r="K34" s="296" t="s">
        <v>477</v>
      </c>
      <c r="L34" s="296" t="s">
        <v>477</v>
      </c>
      <c r="M34" s="297" t="s">
        <v>477</v>
      </c>
      <c r="N34" s="298" t="s">
        <v>477</v>
      </c>
    </row>
    <row r="35" spans="1:16" ht="27" customHeight="1" x14ac:dyDescent="0.15">
      <c r="A35" s="250"/>
      <c r="B35" s="246"/>
      <c r="C35" s="246"/>
      <c r="D35" s="246"/>
      <c r="E35" s="246"/>
      <c r="F35" s="246"/>
      <c r="G35" s="1163" t="s">
        <v>494</v>
      </c>
      <c r="H35" s="1164"/>
      <c r="I35" s="1164"/>
      <c r="J35" s="1165"/>
      <c r="K35" s="296">
        <v>130604</v>
      </c>
      <c r="L35" s="296">
        <v>13733</v>
      </c>
      <c r="M35" s="297">
        <v>23478</v>
      </c>
      <c r="N35" s="298">
        <v>-41.5</v>
      </c>
    </row>
    <row r="36" spans="1:16" ht="27" customHeight="1" x14ac:dyDescent="0.15">
      <c r="A36" s="250"/>
      <c r="B36" s="246"/>
      <c r="C36" s="246"/>
      <c r="D36" s="246"/>
      <c r="E36" s="246"/>
      <c r="F36" s="246"/>
      <c r="G36" s="1163" t="s">
        <v>495</v>
      </c>
      <c r="H36" s="1164"/>
      <c r="I36" s="1164"/>
      <c r="J36" s="1165"/>
      <c r="K36" s="296">
        <v>14117</v>
      </c>
      <c r="L36" s="296">
        <v>1484</v>
      </c>
      <c r="M36" s="297">
        <v>4589</v>
      </c>
      <c r="N36" s="298">
        <v>-67.7</v>
      </c>
    </row>
    <row r="37" spans="1:16" ht="13.5" customHeight="1" x14ac:dyDescent="0.15">
      <c r="A37" s="250"/>
      <c r="B37" s="246"/>
      <c r="C37" s="246"/>
      <c r="D37" s="246"/>
      <c r="E37" s="246"/>
      <c r="F37" s="246"/>
      <c r="G37" s="1163" t="s">
        <v>496</v>
      </c>
      <c r="H37" s="1164"/>
      <c r="I37" s="1164"/>
      <c r="J37" s="1165"/>
      <c r="K37" s="296" t="s">
        <v>477</v>
      </c>
      <c r="L37" s="296" t="s">
        <v>477</v>
      </c>
      <c r="M37" s="297">
        <v>859</v>
      </c>
      <c r="N37" s="298" t="s">
        <v>477</v>
      </c>
    </row>
    <row r="38" spans="1:16" ht="27" customHeight="1" x14ac:dyDescent="0.15">
      <c r="A38" s="250"/>
      <c r="B38" s="246"/>
      <c r="C38" s="246"/>
      <c r="D38" s="246"/>
      <c r="E38" s="246"/>
      <c r="F38" s="246"/>
      <c r="G38" s="1166" t="s">
        <v>497</v>
      </c>
      <c r="H38" s="1167"/>
      <c r="I38" s="1167"/>
      <c r="J38" s="1168"/>
      <c r="K38" s="299" t="s">
        <v>477</v>
      </c>
      <c r="L38" s="299" t="s">
        <v>477</v>
      </c>
      <c r="M38" s="300">
        <v>2</v>
      </c>
      <c r="N38" s="301" t="s">
        <v>477</v>
      </c>
      <c r="O38" s="295"/>
    </row>
    <row r="39" spans="1:16" x14ac:dyDescent="0.15">
      <c r="A39" s="250"/>
      <c r="B39" s="246"/>
      <c r="C39" s="246"/>
      <c r="D39" s="246"/>
      <c r="E39" s="246"/>
      <c r="F39" s="246"/>
      <c r="G39" s="1166" t="s">
        <v>498</v>
      </c>
      <c r="H39" s="1167"/>
      <c r="I39" s="1167"/>
      <c r="J39" s="1168"/>
      <c r="K39" s="302">
        <v>-6884</v>
      </c>
      <c r="L39" s="302">
        <v>-724</v>
      </c>
      <c r="M39" s="303">
        <v>-2412</v>
      </c>
      <c r="N39" s="304">
        <v>-70</v>
      </c>
      <c r="O39" s="295"/>
    </row>
    <row r="40" spans="1:16" ht="27" customHeight="1" x14ac:dyDescent="0.15">
      <c r="A40" s="250"/>
      <c r="B40" s="246"/>
      <c r="C40" s="246"/>
      <c r="D40" s="246"/>
      <c r="E40" s="246"/>
      <c r="F40" s="246"/>
      <c r="G40" s="1163" t="s">
        <v>499</v>
      </c>
      <c r="H40" s="1164"/>
      <c r="I40" s="1164"/>
      <c r="J40" s="1165"/>
      <c r="K40" s="302">
        <v>-400791</v>
      </c>
      <c r="L40" s="302">
        <v>-42144</v>
      </c>
      <c r="M40" s="303">
        <v>-68535</v>
      </c>
      <c r="N40" s="304">
        <v>-38.5</v>
      </c>
      <c r="O40" s="295"/>
    </row>
    <row r="41" spans="1:16" x14ac:dyDescent="0.15">
      <c r="A41" s="250"/>
      <c r="B41" s="246"/>
      <c r="C41" s="246"/>
      <c r="D41" s="246"/>
      <c r="E41" s="246"/>
      <c r="F41" s="246"/>
      <c r="G41" s="1169" t="s">
        <v>282</v>
      </c>
      <c r="H41" s="1170"/>
      <c r="I41" s="1170"/>
      <c r="J41" s="1171"/>
      <c r="K41" s="296">
        <v>108432</v>
      </c>
      <c r="L41" s="302">
        <v>11402</v>
      </c>
      <c r="M41" s="303">
        <v>25295</v>
      </c>
      <c r="N41" s="304">
        <v>-54.9</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58" t="s">
        <v>468</v>
      </c>
      <c r="J49" s="1160" t="s">
        <v>503</v>
      </c>
      <c r="K49" s="1161"/>
      <c r="L49" s="1161"/>
      <c r="M49" s="1161"/>
      <c r="N49" s="1162"/>
    </row>
    <row r="50" spans="1:14" x14ac:dyDescent="0.15">
      <c r="A50" s="250"/>
      <c r="B50" s="246"/>
      <c r="C50" s="246"/>
      <c r="D50" s="246"/>
      <c r="E50" s="246"/>
      <c r="F50" s="246"/>
      <c r="G50" s="314"/>
      <c r="H50" s="315"/>
      <c r="I50" s="1159"/>
      <c r="J50" s="316" t="s">
        <v>504</v>
      </c>
      <c r="K50" s="317" t="s">
        <v>505</v>
      </c>
      <c r="L50" s="318" t="s">
        <v>506</v>
      </c>
      <c r="M50" s="319" t="s">
        <v>507</v>
      </c>
      <c r="N50" s="320" t="s">
        <v>508</v>
      </c>
    </row>
    <row r="51" spans="1:14" x14ac:dyDescent="0.15">
      <c r="A51" s="250"/>
      <c r="B51" s="246"/>
      <c r="C51" s="246"/>
      <c r="D51" s="246"/>
      <c r="E51" s="246"/>
      <c r="F51" s="246"/>
      <c r="G51" s="312" t="s">
        <v>509</v>
      </c>
      <c r="H51" s="313"/>
      <c r="I51" s="321">
        <v>223736</v>
      </c>
      <c r="J51" s="322">
        <v>22791</v>
      </c>
      <c r="K51" s="323">
        <v>1.3</v>
      </c>
      <c r="L51" s="324">
        <v>94828</v>
      </c>
      <c r="M51" s="325">
        <v>3.1</v>
      </c>
      <c r="N51" s="326">
        <v>-1.8</v>
      </c>
    </row>
    <row r="52" spans="1:14" x14ac:dyDescent="0.15">
      <c r="A52" s="250"/>
      <c r="B52" s="246"/>
      <c r="C52" s="246"/>
      <c r="D52" s="246"/>
      <c r="E52" s="246"/>
      <c r="F52" s="246"/>
      <c r="G52" s="327"/>
      <c r="H52" s="328" t="s">
        <v>510</v>
      </c>
      <c r="I52" s="329">
        <v>180912</v>
      </c>
      <c r="J52" s="330">
        <v>18428</v>
      </c>
      <c r="K52" s="331">
        <v>15.8</v>
      </c>
      <c r="L52" s="332">
        <v>55133</v>
      </c>
      <c r="M52" s="333">
        <v>4.9000000000000004</v>
      </c>
      <c r="N52" s="334">
        <v>10.9</v>
      </c>
    </row>
    <row r="53" spans="1:14" x14ac:dyDescent="0.15">
      <c r="A53" s="250"/>
      <c r="B53" s="246"/>
      <c r="C53" s="246"/>
      <c r="D53" s="246"/>
      <c r="E53" s="246"/>
      <c r="F53" s="246"/>
      <c r="G53" s="312" t="s">
        <v>511</v>
      </c>
      <c r="H53" s="313"/>
      <c r="I53" s="321">
        <v>678890</v>
      </c>
      <c r="J53" s="322">
        <v>68958</v>
      </c>
      <c r="K53" s="323">
        <v>202.6</v>
      </c>
      <c r="L53" s="324">
        <v>119674</v>
      </c>
      <c r="M53" s="325">
        <v>26.2</v>
      </c>
      <c r="N53" s="326">
        <v>176.4</v>
      </c>
    </row>
    <row r="54" spans="1:14" x14ac:dyDescent="0.15">
      <c r="A54" s="250"/>
      <c r="B54" s="246"/>
      <c r="C54" s="246"/>
      <c r="D54" s="246"/>
      <c r="E54" s="246"/>
      <c r="F54" s="246"/>
      <c r="G54" s="327"/>
      <c r="H54" s="328" t="s">
        <v>510</v>
      </c>
      <c r="I54" s="329">
        <v>230174</v>
      </c>
      <c r="J54" s="330">
        <v>23380</v>
      </c>
      <c r="K54" s="331">
        <v>26.9</v>
      </c>
      <c r="L54" s="332">
        <v>57803</v>
      </c>
      <c r="M54" s="333">
        <v>4.8</v>
      </c>
      <c r="N54" s="334">
        <v>22.1</v>
      </c>
    </row>
    <row r="55" spans="1:14" x14ac:dyDescent="0.15">
      <c r="A55" s="250"/>
      <c r="B55" s="246"/>
      <c r="C55" s="246"/>
      <c r="D55" s="246"/>
      <c r="E55" s="246"/>
      <c r="F55" s="246"/>
      <c r="G55" s="312" t="s">
        <v>512</v>
      </c>
      <c r="H55" s="313"/>
      <c r="I55" s="321">
        <v>351066</v>
      </c>
      <c r="J55" s="322">
        <v>36062</v>
      </c>
      <c r="K55" s="323">
        <v>-47.7</v>
      </c>
      <c r="L55" s="324">
        <v>119685</v>
      </c>
      <c r="M55" s="325">
        <v>0</v>
      </c>
      <c r="N55" s="326">
        <v>-47.7</v>
      </c>
    </row>
    <row r="56" spans="1:14" x14ac:dyDescent="0.15">
      <c r="A56" s="250"/>
      <c r="B56" s="246"/>
      <c r="C56" s="246"/>
      <c r="D56" s="246"/>
      <c r="E56" s="246"/>
      <c r="F56" s="246"/>
      <c r="G56" s="327"/>
      <c r="H56" s="328" t="s">
        <v>510</v>
      </c>
      <c r="I56" s="329">
        <v>178071</v>
      </c>
      <c r="J56" s="330">
        <v>18292</v>
      </c>
      <c r="K56" s="331">
        <v>-21.8</v>
      </c>
      <c r="L56" s="332">
        <v>68464</v>
      </c>
      <c r="M56" s="333">
        <v>18.399999999999999</v>
      </c>
      <c r="N56" s="334">
        <v>-40.200000000000003</v>
      </c>
    </row>
    <row r="57" spans="1:14" x14ac:dyDescent="0.15">
      <c r="A57" s="250"/>
      <c r="B57" s="246"/>
      <c r="C57" s="246"/>
      <c r="D57" s="246"/>
      <c r="E57" s="246"/>
      <c r="F57" s="246"/>
      <c r="G57" s="312" t="s">
        <v>513</v>
      </c>
      <c r="H57" s="313"/>
      <c r="I57" s="321">
        <v>577164</v>
      </c>
      <c r="J57" s="322">
        <v>60027</v>
      </c>
      <c r="K57" s="323">
        <v>66.5</v>
      </c>
      <c r="L57" s="324">
        <v>128611</v>
      </c>
      <c r="M57" s="325">
        <v>7.5</v>
      </c>
      <c r="N57" s="326">
        <v>59</v>
      </c>
    </row>
    <row r="58" spans="1:14" x14ac:dyDescent="0.15">
      <c r="A58" s="250"/>
      <c r="B58" s="246"/>
      <c r="C58" s="246"/>
      <c r="D58" s="246"/>
      <c r="E58" s="246"/>
      <c r="F58" s="246"/>
      <c r="G58" s="327"/>
      <c r="H58" s="328" t="s">
        <v>510</v>
      </c>
      <c r="I58" s="329">
        <v>211767</v>
      </c>
      <c r="J58" s="330">
        <v>22025</v>
      </c>
      <c r="K58" s="331">
        <v>20.399999999999999</v>
      </c>
      <c r="L58" s="332">
        <v>61552</v>
      </c>
      <c r="M58" s="333">
        <v>-10.1</v>
      </c>
      <c r="N58" s="334">
        <v>30.5</v>
      </c>
    </row>
    <row r="59" spans="1:14" x14ac:dyDescent="0.15">
      <c r="A59" s="250"/>
      <c r="B59" s="246"/>
      <c r="C59" s="246"/>
      <c r="D59" s="246"/>
      <c r="E59" s="246"/>
      <c r="F59" s="246"/>
      <c r="G59" s="312" t="s">
        <v>514</v>
      </c>
      <c r="H59" s="313"/>
      <c r="I59" s="321">
        <v>467898</v>
      </c>
      <c r="J59" s="322">
        <v>49201</v>
      </c>
      <c r="K59" s="323">
        <v>-18</v>
      </c>
      <c r="L59" s="324">
        <v>138651</v>
      </c>
      <c r="M59" s="325">
        <v>7.8</v>
      </c>
      <c r="N59" s="326">
        <v>-25.8</v>
      </c>
    </row>
    <row r="60" spans="1:14" x14ac:dyDescent="0.15">
      <c r="A60" s="250"/>
      <c r="B60" s="246"/>
      <c r="C60" s="246"/>
      <c r="D60" s="246"/>
      <c r="E60" s="246"/>
      <c r="F60" s="246"/>
      <c r="G60" s="327"/>
      <c r="H60" s="328" t="s">
        <v>510</v>
      </c>
      <c r="I60" s="335">
        <v>265277</v>
      </c>
      <c r="J60" s="330">
        <v>27895</v>
      </c>
      <c r="K60" s="331">
        <v>26.7</v>
      </c>
      <c r="L60" s="332">
        <v>71211</v>
      </c>
      <c r="M60" s="333">
        <v>15.7</v>
      </c>
      <c r="N60" s="334">
        <v>11</v>
      </c>
    </row>
    <row r="61" spans="1:14" x14ac:dyDescent="0.15">
      <c r="A61" s="250"/>
      <c r="B61" s="246"/>
      <c r="C61" s="246"/>
      <c r="D61" s="246"/>
      <c r="E61" s="246"/>
      <c r="F61" s="246"/>
      <c r="G61" s="312" t="s">
        <v>515</v>
      </c>
      <c r="H61" s="336"/>
      <c r="I61" s="337">
        <v>459751</v>
      </c>
      <c r="J61" s="338">
        <v>47408</v>
      </c>
      <c r="K61" s="339">
        <v>40.9</v>
      </c>
      <c r="L61" s="340">
        <v>120290</v>
      </c>
      <c r="M61" s="341">
        <v>8.9</v>
      </c>
      <c r="N61" s="326">
        <v>32</v>
      </c>
    </row>
    <row r="62" spans="1:14" x14ac:dyDescent="0.15">
      <c r="A62" s="250"/>
      <c r="B62" s="246"/>
      <c r="C62" s="246"/>
      <c r="D62" s="246"/>
      <c r="E62" s="246"/>
      <c r="F62" s="246"/>
      <c r="G62" s="327"/>
      <c r="H62" s="328" t="s">
        <v>510</v>
      </c>
      <c r="I62" s="329">
        <v>213240</v>
      </c>
      <c r="J62" s="330">
        <v>22004</v>
      </c>
      <c r="K62" s="331">
        <v>13.6</v>
      </c>
      <c r="L62" s="332">
        <v>62833</v>
      </c>
      <c r="M62" s="333">
        <v>6.7</v>
      </c>
      <c r="N62" s="334">
        <v>6.9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P85"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L79"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1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2" t="s">
        <v>3</v>
      </c>
      <c r="D47" s="1172"/>
      <c r="E47" s="1173"/>
      <c r="F47" s="11">
        <v>51.9</v>
      </c>
      <c r="G47" s="12">
        <v>49.39</v>
      </c>
      <c r="H47" s="12">
        <v>47.1</v>
      </c>
      <c r="I47" s="12">
        <v>41.42</v>
      </c>
      <c r="J47" s="13">
        <v>37.17</v>
      </c>
    </row>
    <row r="48" spans="2:10" ht="57.75" customHeight="1" x14ac:dyDescent="0.15">
      <c r="B48" s="14"/>
      <c r="C48" s="1174" t="s">
        <v>4</v>
      </c>
      <c r="D48" s="1174"/>
      <c r="E48" s="1175"/>
      <c r="F48" s="15">
        <v>4.18</v>
      </c>
      <c r="G48" s="16">
        <v>5.43</v>
      </c>
      <c r="H48" s="16">
        <v>5.12</v>
      </c>
      <c r="I48" s="16">
        <v>6.24</v>
      </c>
      <c r="J48" s="17">
        <v>4.03</v>
      </c>
    </row>
    <row r="49" spans="2:10" ht="57.75" customHeight="1" thickBot="1" x14ac:dyDescent="0.2">
      <c r="B49" s="18"/>
      <c r="C49" s="1176" t="s">
        <v>5</v>
      </c>
      <c r="D49" s="1176"/>
      <c r="E49" s="1177"/>
      <c r="F49" s="19" t="s">
        <v>522</v>
      </c>
      <c r="G49" s="20" t="s">
        <v>523</v>
      </c>
      <c r="H49" s="20" t="s">
        <v>524</v>
      </c>
      <c r="I49" s="20" t="s">
        <v>525</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